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0" windowWidth="15480" windowHeight="9120" tabRatio="942" firstSheet="6" activeTab="6"/>
  </bookViews>
  <sheets>
    <sheet name="ＦＡＸ(学校用)" sheetId="1" state="hidden" r:id="rId1"/>
    <sheet name="ＦＡＸ(機関用)" sheetId="2" state="hidden" r:id="rId2"/>
    <sheet name="学校長挨拶文" sheetId="3" state="hidden" r:id="rId3"/>
    <sheet name="要綱" sheetId="4" state="hidden" r:id="rId4"/>
    <sheet name="対戦表 (2)" sheetId="5" state="hidden" r:id="rId5"/>
    <sheet name="対戦表" sheetId="6" state="hidden" r:id="rId6"/>
    <sheet name="申込書（低）" sheetId="7" r:id="rId7"/>
    <sheet name="申込書 (高)" sheetId="8" r:id="rId8"/>
    <sheet name="対戦表 (会議用)" sheetId="9" state="hidden" r:id="rId9"/>
    <sheet name="賞状" sheetId="10" state="hidden" r:id="rId10"/>
    <sheet name="対戦記録表Ｂ５" sheetId="11" state="hidden" r:id="rId11"/>
    <sheet name="対戦結果一覧表" sheetId="12" state="hidden" r:id="rId12"/>
    <sheet name="ﾗｲﾝｱｯﾌﾟｼｰﾄ" sheetId="13" state="hidden" r:id="rId13"/>
    <sheet name="Sheet1" sheetId="14" state="hidden" r:id="rId14"/>
    <sheet name="ﾗｲｶﾑ杯参加ﾁｰﾑ（低）" sheetId="15" state="hidden" r:id="rId15"/>
    <sheet name="ﾗｲｶﾑ杯（低）領収証" sheetId="16" state="hidden" r:id="rId16"/>
    <sheet name="ﾗｲｶﾑ杯参加ﾁｰﾑ（高）" sheetId="17" state="hidden" r:id="rId17"/>
    <sheet name="ﾗｲｶﾑ杯（高）領収証" sheetId="18" state="hidden" r:id="rId18"/>
    <sheet name="納入確認" sheetId="19" state="hidden" r:id="rId19"/>
    <sheet name="ライカム杯収支報告" sheetId="20" state="hidden" r:id="rId20"/>
    <sheet name="Sheet2" sheetId="21" state="hidden" r:id="rId21"/>
  </sheets>
  <externalReferences>
    <externalReference r:id="rId24"/>
  </externalReferences>
  <definedNames>
    <definedName name="_xlnm.Print_Area" localSheetId="0">'ＦＡＸ(学校用)'!$A$1:$E$23</definedName>
    <definedName name="_xlnm.Print_Area" localSheetId="1">'ＦＡＸ(機関用)'!$A$1:$C$93</definedName>
    <definedName name="_xlnm.Print_Area" localSheetId="17">'ﾗｲｶﾑ杯（高）領収証'!$A$1:$T$238</definedName>
    <definedName name="_xlnm.Print_Area" localSheetId="15">'ﾗｲｶﾑ杯（低）領収証'!$A$1:$J$189,'ﾗｲｶﾑ杯（低）領収証'!$K$1:$T$285</definedName>
    <definedName name="_xlnm.Print_Area" localSheetId="19">'ライカム杯収支報告'!$A$1:$G$61</definedName>
    <definedName name="_xlnm.Print_Area" localSheetId="2">'学校長挨拶文'!$A$1:$H$40</definedName>
    <definedName name="_xlnm.Print_Area" localSheetId="7">'申込書 (高)'!$A$1:$K$38</definedName>
    <definedName name="_xlnm.Print_Area" localSheetId="6">'申込書（低）'!$A$1:$K$38</definedName>
    <definedName name="_xlnm.Print_Area" localSheetId="10">'対戦記録表Ｂ５'!$A$1:$N$17</definedName>
    <definedName name="_xlnm.Print_Area" localSheetId="11">'対戦結果一覧表'!$A$1:$AD$115</definedName>
    <definedName name="_xlnm.Print_Area" localSheetId="5">'対戦表'!$A$1:$BI$94</definedName>
    <definedName name="_xlnm.Print_Area" localSheetId="4">'対戦表 (2)'!$A$1:$BI$97</definedName>
    <definedName name="_xlnm.Print_Area" localSheetId="8">'対戦表 (会議用)'!$A$1:$BG$100</definedName>
    <definedName name="_xlnm.Print_Area" localSheetId="3">'要綱'!$A$1:$L$41</definedName>
  </definedNames>
  <calcPr fullCalcOnLoad="1"/>
</workbook>
</file>

<file path=xl/comments1.xml><?xml version="1.0" encoding="utf-8"?>
<comments xmlns="http://schemas.openxmlformats.org/spreadsheetml/2006/main">
  <authors>
    <author>Ｔ.Ｙ</author>
  </authors>
  <commentList>
    <comment ref="B1" authorId="0">
      <text>
        <r>
          <rPr>
            <b/>
            <sz val="9"/>
            <rFont val="ＭＳ Ｐゴシック"/>
            <family val="3"/>
          </rPr>
          <t>各学校へ送信する書類は</t>
        </r>
        <r>
          <rPr>
            <b/>
            <sz val="9"/>
            <color indexed="10"/>
            <rFont val="ＭＳ Ｐゴシック"/>
            <family val="3"/>
          </rPr>
          <t>学校長挨拶文、要綱、対戦表、申込書</t>
        </r>
        <r>
          <rPr>
            <b/>
            <sz val="9"/>
            <rFont val="ＭＳ Ｐゴシック"/>
            <family val="3"/>
          </rPr>
          <t xml:space="preserve">
の４種類です。</t>
        </r>
      </text>
    </comment>
  </commentList>
</comments>
</file>

<file path=xl/comments2.xml><?xml version="1.0" encoding="utf-8"?>
<comments xmlns="http://schemas.openxmlformats.org/spreadsheetml/2006/main">
  <authors>
    <author>Ｔ.Ｙ</author>
  </authors>
  <commentList>
    <comment ref="A1" authorId="0">
      <text>
        <r>
          <rPr>
            <b/>
            <sz val="9"/>
            <rFont val="ＭＳ Ｐゴシック"/>
            <family val="3"/>
          </rPr>
          <t>各機関へ送信する書類は</t>
        </r>
        <r>
          <rPr>
            <b/>
            <sz val="9"/>
            <color indexed="10"/>
            <rFont val="ＭＳ Ｐゴシック"/>
            <family val="3"/>
          </rPr>
          <t>要綱、対戦表</t>
        </r>
        <r>
          <rPr>
            <b/>
            <sz val="9"/>
            <rFont val="ＭＳ Ｐゴシック"/>
            <family val="3"/>
          </rPr>
          <t>の２種類です。</t>
        </r>
      </text>
    </comment>
  </commentList>
</comments>
</file>

<file path=xl/sharedStrings.xml><?xml version="1.0" encoding="utf-8"?>
<sst xmlns="http://schemas.openxmlformats.org/spreadsheetml/2006/main" count="1722" uniqueCount="473">
  <si>
    <t>３</t>
  </si>
  <si>
    <t>４</t>
  </si>
  <si>
    <t>５</t>
  </si>
  <si>
    <t>６</t>
  </si>
  <si>
    <t>７</t>
  </si>
  <si>
    <t>８</t>
  </si>
  <si>
    <t>９</t>
  </si>
  <si>
    <t>１０</t>
  </si>
  <si>
    <t>１１</t>
  </si>
  <si>
    <t>１２</t>
  </si>
  <si>
    <t>１</t>
  </si>
  <si>
    <t>宮古地区小学生バレーボール連盟</t>
  </si>
  <si>
    <t>期　　日</t>
  </si>
  <si>
    <t>参加資格</t>
  </si>
  <si>
    <t>参 加 料</t>
  </si>
  <si>
    <t>競技規則</t>
  </si>
  <si>
    <t>表　　彰</t>
  </si>
  <si>
    <t>１０</t>
  </si>
  <si>
    <t>申し込み</t>
  </si>
  <si>
    <t>連 絡 先</t>
  </si>
  <si>
    <t>確認事項</t>
  </si>
  <si>
    <t>チーム名</t>
  </si>
  <si>
    <t>男子</t>
  </si>
  <si>
    <t>女子</t>
  </si>
  <si>
    <t>監 督 名</t>
  </si>
  <si>
    <t>連絡先</t>
  </si>
  <si>
    <t>コーチ名</t>
  </si>
  <si>
    <t>マネージャー</t>
  </si>
  <si>
    <t>選　　手　　名</t>
  </si>
  <si>
    <t>学　年</t>
  </si>
  <si>
    <t>背番号</t>
  </si>
  <si>
    <t>備　　　　考</t>
  </si>
  <si>
    <t>１</t>
  </si>
  <si>
    <t>２</t>
  </si>
  <si>
    <t>※</t>
  </si>
  <si>
    <t>収入</t>
  </si>
  <si>
    <t>（１）参加料</t>
  </si>
  <si>
    <t>男子５チーム</t>
  </si>
  <si>
    <t>女子８チーム</t>
  </si>
  <si>
    <t>支出</t>
  </si>
  <si>
    <t>収支</t>
  </si>
  <si>
    <t>（差引残）</t>
  </si>
  <si>
    <t>①</t>
  </si>
  <si>
    <t>②</t>
  </si>
  <si>
    <t>③</t>
  </si>
  <si>
    <t>④</t>
  </si>
  <si>
    <t>⑤</t>
  </si>
  <si>
    <t>⑥</t>
  </si>
  <si>
    <t>⑦</t>
  </si>
  <si>
    <t>⑧</t>
  </si>
  <si>
    <t>（男子合計）</t>
  </si>
  <si>
    <t>（女子合計）</t>
  </si>
  <si>
    <t>（支出合計）</t>
  </si>
  <si>
    <t>（収入合計）</t>
  </si>
  <si>
    <t>C</t>
  </si>
  <si>
    <t>A+B</t>
  </si>
  <si>
    <t>D</t>
  </si>
  <si>
    <t>D</t>
  </si>
  <si>
    <t>備考</t>
  </si>
  <si>
    <t>C-D</t>
  </si>
  <si>
    <t>⑨</t>
  </si>
  <si>
    <t>男子大会参加チーム名</t>
  </si>
  <si>
    <t>参加料</t>
  </si>
  <si>
    <t>女子大会参加チーム名</t>
  </si>
  <si>
    <t>領収内容</t>
  </si>
  <si>
    <t>伊良部クラブ</t>
  </si>
  <si>
    <t>上野クラブ</t>
  </si>
  <si>
    <t>宮古南クラブ</t>
  </si>
  <si>
    <t>佐良浜クラブ</t>
  </si>
  <si>
    <t>宮古北ヤカラーズ</t>
  </si>
  <si>
    <t>宮古北クラブ</t>
  </si>
  <si>
    <t>宮島米ふかあーず</t>
  </si>
  <si>
    <t>日</t>
  </si>
  <si>
    <t>平良第一ＪＶＣ</t>
  </si>
  <si>
    <t>久松ＷＶＣ</t>
  </si>
  <si>
    <t>東アタッカーズ</t>
  </si>
  <si>
    <t>下地クラブ</t>
  </si>
  <si>
    <t>領収者</t>
  </si>
  <si>
    <t>領　収　証</t>
  </si>
  <si>
    <r>
      <t>入金日</t>
    </r>
  </si>
  <si>
    <r>
      <t>年</t>
    </r>
  </si>
  <si>
    <r>
      <t>月</t>
    </r>
  </si>
  <si>
    <r>
      <t>　領　収　証（控）</t>
    </r>
  </si>
  <si>
    <t>領　収　証</t>
  </si>
  <si>
    <r>
      <t>但し、</t>
    </r>
  </si>
  <si>
    <r>
      <t>上記正に領収致しました。</t>
    </r>
  </si>
  <si>
    <r>
      <t>　領　収　証（控）</t>
    </r>
  </si>
  <si>
    <r>
      <t>但し、</t>
    </r>
  </si>
  <si>
    <r>
      <t>上記正に領収致しました。</t>
    </r>
  </si>
  <si>
    <t>⑩</t>
  </si>
  <si>
    <t>⑪</t>
  </si>
  <si>
    <r>
      <t>宮古地区小学生バレーボール連盟</t>
    </r>
  </si>
  <si>
    <t>A</t>
  </si>
  <si>
    <t>B</t>
  </si>
  <si>
    <t>上野</t>
  </si>
  <si>
    <t>南</t>
  </si>
  <si>
    <t>送信年月日</t>
  </si>
  <si>
    <t>文　書　名</t>
  </si>
  <si>
    <t>発信枚数</t>
  </si>
  <si>
    <t>発信者</t>
  </si>
  <si>
    <r>
      <t>☆☆☆☆☆　</t>
    </r>
    <r>
      <rPr>
        <sz val="20"/>
        <rFont val="ＭＳ ゴシック"/>
        <family val="3"/>
      </rPr>
      <t>Ｆ　Ａ　Ｘ　送　信　票</t>
    </r>
    <r>
      <rPr>
        <sz val="14"/>
        <rFont val="ＭＳ ゴシック"/>
        <family val="3"/>
      </rPr>
      <t>　☆☆☆☆☆</t>
    </r>
  </si>
  <si>
    <t>学校長殿</t>
  </si>
  <si>
    <t>宛先</t>
  </si>
  <si>
    <t>　　標記の件について、</t>
  </si>
  <si>
    <t>　　取材及び新聞紙上への掲載等を宜しくお願い致します。</t>
  </si>
  <si>
    <t>＜　公印省略　＞</t>
  </si>
  <si>
    <t>２</t>
  </si>
  <si>
    <t>３</t>
  </si>
  <si>
    <t>４</t>
  </si>
  <si>
    <t>５</t>
  </si>
  <si>
    <t>６</t>
  </si>
  <si>
    <t>７</t>
  </si>
  <si>
    <t>８</t>
  </si>
  <si>
    <t>９</t>
  </si>
  <si>
    <t>主　　催</t>
  </si>
  <si>
    <t>期　　日</t>
  </si>
  <si>
    <t>日　　程</t>
  </si>
  <si>
    <t>参加資格</t>
  </si>
  <si>
    <t>競技規則</t>
  </si>
  <si>
    <t>表彰</t>
  </si>
  <si>
    <t>連　絡</t>
  </si>
  <si>
    <t>参加料</t>
  </si>
  <si>
    <t>会　　長</t>
  </si>
  <si>
    <t>　　標記の件について、</t>
  </si>
  <si>
    <t>　　送付いたします。ご査収宜しくお願い致します。</t>
  </si>
  <si>
    <t>記</t>
  </si>
  <si>
    <t>　　事務の先生へ（お願い）</t>
  </si>
  <si>
    <t>　　バレーボールチームの指導者へ早めにコピーの伝達をして下さる</t>
  </si>
  <si>
    <t>　ようにお願い致します</t>
  </si>
  <si>
    <t>　学校長　殿</t>
  </si>
  <si>
    <t>　宮古新報社編集局　殿</t>
  </si>
  <si>
    <t>　宮古毎日新聞社編集局　殿</t>
  </si>
  <si>
    <t>　宮古テレビ局　放送部　殿</t>
  </si>
  <si>
    <t>　　取材等を宜しくお願い致します。</t>
  </si>
  <si>
    <t>主　　催</t>
  </si>
  <si>
    <t>会場</t>
  </si>
  <si>
    <t>２</t>
  </si>
  <si>
    <t>３</t>
  </si>
  <si>
    <t>４</t>
  </si>
  <si>
    <t>５</t>
  </si>
  <si>
    <t>６</t>
  </si>
  <si>
    <t>会　　場</t>
  </si>
  <si>
    <t>７</t>
  </si>
  <si>
    <t>９</t>
  </si>
  <si>
    <t>伊良部</t>
  </si>
  <si>
    <t>佐良浜</t>
  </si>
  <si>
    <t>下地</t>
  </si>
  <si>
    <t>久松</t>
  </si>
  <si>
    <t>東</t>
  </si>
  <si>
    <t>対　戦　記　録　表</t>
  </si>
  <si>
    <t>（宮古地区小学生バレーボール連盟）</t>
  </si>
  <si>
    <t>大会名</t>
  </si>
  <si>
    <t>月日</t>
  </si>
  <si>
    <t>会場</t>
  </si>
  <si>
    <t>審判チーム</t>
  </si>
  <si>
    <t>試合順</t>
  </si>
  <si>
    <t>チ ー ム名</t>
  </si>
  <si>
    <t>得　点</t>
  </si>
  <si>
    <t>セット順</t>
  </si>
  <si>
    <t>チ ー ム 名</t>
  </si>
  <si>
    <r>
      <t>（Ａ・Ｂ・Ｃ）コート</t>
    </r>
    <r>
      <rPr>
        <sz val="14"/>
        <rFont val="ＭＳ 明朝"/>
        <family val="1"/>
      </rPr>
      <t xml:space="preserve">  </t>
    </r>
    <r>
      <rPr>
        <sz val="14"/>
        <rFont val="HG丸ｺﾞｼｯｸM-PRO"/>
        <family val="3"/>
      </rPr>
      <t>第（　　</t>
    </r>
    <r>
      <rPr>
        <sz val="14"/>
        <rFont val="ＭＳ 明朝"/>
        <family val="1"/>
      </rPr>
      <t xml:space="preserve"> </t>
    </r>
    <r>
      <rPr>
        <sz val="14"/>
        <rFont val="HG丸ｺﾞｼｯｸM-PRO"/>
        <family val="3"/>
      </rPr>
      <t>）試合</t>
    </r>
    <r>
      <rPr>
        <sz val="14"/>
        <rFont val="ＭＳ 明朝"/>
        <family val="1"/>
      </rPr>
      <t xml:space="preserve"> </t>
    </r>
    <r>
      <rPr>
        <sz val="14"/>
        <rFont val="HG丸ｺﾞｼｯｸM-PRO"/>
        <family val="3"/>
      </rPr>
      <t>（</t>
    </r>
    <r>
      <rPr>
        <sz val="14"/>
        <rFont val="ＭＳ 明朝"/>
        <family val="1"/>
      </rPr>
      <t xml:space="preserve"> </t>
    </r>
    <r>
      <rPr>
        <sz val="14"/>
        <rFont val="HG丸ｺﾞｼｯｸM-PRO"/>
        <family val="3"/>
      </rPr>
      <t>男・女</t>
    </r>
    <r>
      <rPr>
        <sz val="14"/>
        <rFont val="ＭＳ 明朝"/>
        <family val="1"/>
      </rPr>
      <t xml:space="preserve"> </t>
    </r>
    <r>
      <rPr>
        <sz val="14"/>
        <rFont val="HG丸ｺﾞｼｯｸM-PRO"/>
        <family val="3"/>
      </rPr>
      <t>）</t>
    </r>
  </si>
  <si>
    <r>
      <t>参加料として</t>
    </r>
  </si>
  <si>
    <t>得点</t>
  </si>
  <si>
    <t>交代</t>
  </si>
  <si>
    <t>宮古地区小学生ﾊﾞﾚｰﾎﾞｰﾙ連盟</t>
  </si>
  <si>
    <t>ｽﾀｰﾃｨﾝｸﾞ ﾗｲﾝ ｱｯﾌﾟ ｼｰﾄ</t>
  </si>
  <si>
    <t>セット</t>
  </si>
  <si>
    <t>セット</t>
  </si>
  <si>
    <t>タイム</t>
  </si>
  <si>
    <t>１</t>
  </si>
  <si>
    <t>２</t>
  </si>
  <si>
    <t>サイン</t>
  </si>
  <si>
    <t>ｽﾀｰﾃｨﾝｸﾞ ﾗｲﾝ ｱｯﾌﾟ ｼｰﾄ</t>
  </si>
  <si>
    <t>セット</t>
  </si>
  <si>
    <t>低学年の部</t>
  </si>
  <si>
    <t>高学年の部</t>
  </si>
  <si>
    <t>ﾁｰﾑ名</t>
  </si>
  <si>
    <t>ｻｰﾋﾞｽ</t>
  </si>
  <si>
    <t>Ⅰ</t>
  </si>
  <si>
    <t>Ⅱ</t>
  </si>
  <si>
    <t>Ⅲ</t>
  </si>
  <si>
    <t>拝察し、お慶び申し上げます。</t>
  </si>
  <si>
    <t>の申し合わせ事項による。</t>
  </si>
  <si>
    <t>宮古地区小学生バレーボール連盟</t>
  </si>
  <si>
    <t>3,000円</t>
  </si>
  <si>
    <t>参加料</t>
  </si>
  <si>
    <t>納入確認</t>
  </si>
  <si>
    <t>参加チーム</t>
  </si>
  <si>
    <t>－</t>
  </si>
  <si>
    <t>試合順</t>
  </si>
  <si>
    <t>ﾁｰﾑ名</t>
  </si>
  <si>
    <t>場所</t>
  </si>
  <si>
    <t>№1</t>
  </si>
  <si>
    <t>期日</t>
  </si>
  <si>
    <t>男子優勝</t>
  </si>
  <si>
    <t>男子準優勝</t>
  </si>
  <si>
    <t>女子優勝</t>
  </si>
  <si>
    <t>女子準優勝</t>
  </si>
  <si>
    <t>低学年の部　対戦表</t>
  </si>
  <si>
    <t>ｾｯﾄ</t>
  </si>
  <si>
    <t>男　子 低学年</t>
  </si>
  <si>
    <t>要　　件</t>
  </si>
  <si>
    <t>せ  ん  しゅ  め  い</t>
  </si>
  <si>
    <t>キャプテンは、備考欄に「キャプテン」とご記入ください。</t>
  </si>
  <si>
    <t>№</t>
  </si>
  <si>
    <t>ふ　り　が　な</t>
  </si>
  <si>
    <t>ふ り が な</t>
  </si>
  <si>
    <r>
      <t>チーム名・氏名欄には、</t>
    </r>
    <r>
      <rPr>
        <u val="single"/>
        <sz val="14"/>
        <rFont val="ＭＳ Ｐ明朝"/>
        <family val="1"/>
      </rPr>
      <t>ふりがな</t>
    </r>
    <r>
      <rPr>
        <sz val="14"/>
        <rFont val="ＭＳ Ｐ明朝"/>
        <family val="1"/>
      </rPr>
      <t>を必ずお書き下さい。</t>
    </r>
  </si>
  <si>
    <t>開　催　要　項</t>
  </si>
  <si>
    <t>平一A</t>
  </si>
  <si>
    <t>平一B</t>
  </si>
  <si>
    <t>Ａ4</t>
  </si>
  <si>
    <t>B3</t>
  </si>
  <si>
    <t>A1</t>
  </si>
  <si>
    <t>A2</t>
  </si>
  <si>
    <t>B1</t>
  </si>
  <si>
    <t>B2</t>
  </si>
  <si>
    <t>A5</t>
  </si>
  <si>
    <t>B4</t>
  </si>
  <si>
    <r>
      <t>※注意：四角リーグ２勝同士がでた場合は</t>
    </r>
    <r>
      <rPr>
        <u val="single"/>
        <sz val="13"/>
        <rFont val="ＭＳ Ｐゴシック"/>
        <family val="3"/>
      </rPr>
      <t>　　　　　　　</t>
    </r>
    <r>
      <rPr>
        <sz val="13"/>
        <rFont val="ＭＳ Ｐゴシック"/>
        <family val="3"/>
      </rPr>
      <t>にて勝敗を決める。</t>
    </r>
  </si>
  <si>
    <t>決勝リーグ</t>
  </si>
  <si>
    <t>A3</t>
  </si>
  <si>
    <t>B5</t>
  </si>
  <si>
    <t>B6</t>
  </si>
  <si>
    <t>ａ1～ａ9、ｂ1～ｂ9</t>
  </si>
  <si>
    <t xml:space="preserve"> 3セット目は8点目でｺｰﾄﾁｪﾝｼﾞし15点制で勝敗を決める事。</t>
  </si>
  <si>
    <t>※注意：高学年の試合は1,2セット目は11点でﾃｸﾆｶﾙﾀｲﾑｱｳﾄをとり21点制とする。</t>
  </si>
  <si>
    <t>※競技方法についての注意事項</t>
  </si>
  <si>
    <t>平一B</t>
  </si>
  <si>
    <t>南</t>
  </si>
  <si>
    <t>久松</t>
  </si>
  <si>
    <t>下地</t>
  </si>
  <si>
    <t>上野</t>
  </si>
  <si>
    <t>下地</t>
  </si>
  <si>
    <t>男子・高</t>
  </si>
  <si>
    <t>女子・高</t>
  </si>
  <si>
    <t>女子・低</t>
  </si>
  <si>
    <r>
      <t>参加料として</t>
    </r>
  </si>
  <si>
    <r>
      <t>宮古地区小学生バレーボール連盟</t>
    </r>
  </si>
  <si>
    <r>
      <t>　領　収　証（控）</t>
    </r>
  </si>
  <si>
    <t>領　収　証</t>
  </si>
  <si>
    <r>
      <t>但し、</t>
    </r>
  </si>
  <si>
    <r>
      <t>上記正に領収致しました。</t>
    </r>
  </si>
  <si>
    <t>平良第一ＪＶＣ (A)</t>
  </si>
  <si>
    <t>平良第一ＪＶＣ (B)</t>
  </si>
  <si>
    <t>第８回スポーツショップライカム杯 秋季小学生バレーボール大会</t>
  </si>
  <si>
    <t>　初秋の候、貴職におかれましては、健康に留意され、ご校務に精励のことと</t>
  </si>
  <si>
    <t>鏡原</t>
  </si>
  <si>
    <t>　３枚（本送信票除く）</t>
  </si>
  <si>
    <t>高学年の部　対戦表</t>
  </si>
  <si>
    <t>鏡原Ａ</t>
  </si>
  <si>
    <t>鏡原Ｂ</t>
  </si>
  <si>
    <t>鏡原</t>
  </si>
  <si>
    <t>東ドリーム</t>
  </si>
  <si>
    <t>(低) 男子</t>
  </si>
  <si>
    <t>(低) 女子</t>
  </si>
  <si>
    <t>(高) 男子</t>
  </si>
  <si>
    <t>(高) 女子</t>
  </si>
  <si>
    <t>鏡原</t>
  </si>
  <si>
    <t>確認</t>
  </si>
  <si>
    <t>平一</t>
  </si>
  <si>
    <t>⑧</t>
  </si>
  <si>
    <t>⑩</t>
  </si>
  <si>
    <t>⑪</t>
  </si>
  <si>
    <t>⑫</t>
  </si>
  <si>
    <t>⑬</t>
  </si>
  <si>
    <t>⑭</t>
  </si>
  <si>
    <t>⑫</t>
  </si>
  <si>
    <t>⑮</t>
  </si>
  <si>
    <t>⑯</t>
  </si>
  <si>
    <t>⑰</t>
  </si>
  <si>
    <t>⑱</t>
  </si>
  <si>
    <t>⑲</t>
  </si>
  <si>
    <t>⑳</t>
  </si>
  <si>
    <t>⑥</t>
  </si>
  <si>
    <t>鏡原あかうん</t>
  </si>
  <si>
    <t>B7</t>
  </si>
  <si>
    <t>a3</t>
  </si>
  <si>
    <t>a1</t>
  </si>
  <si>
    <t>第１０回　スポーツショップライカム杯小学生バレーボール大会収支報告</t>
  </si>
  <si>
    <t>高学年</t>
  </si>
  <si>
    <t>低学年</t>
  </si>
  <si>
    <t>弁当代（10/12）</t>
  </si>
  <si>
    <t>弁当代（10/13）</t>
  </si>
  <si>
    <t>ラインテープ</t>
  </si>
  <si>
    <t>茶菓子（10/12）</t>
  </si>
  <si>
    <t>茶菓子(10/13）</t>
  </si>
  <si>
    <t>氷代（2日分）</t>
  </si>
  <si>
    <t>茶菓子（監督会用10/6）</t>
  </si>
  <si>
    <t>コピー代（監督会用）</t>
  </si>
  <si>
    <t>平良第一JVC</t>
  </si>
  <si>
    <t>　エフエムみやこ　殿</t>
  </si>
  <si>
    <t>東ア</t>
  </si>
  <si>
    <t>a9</t>
  </si>
  <si>
    <t>　４枚（本送信票除く）</t>
  </si>
  <si>
    <t>1チーム　低学年・高学年3,000円　</t>
  </si>
  <si>
    <t>男女優勝・準優勝・3位（低・高学年）</t>
  </si>
  <si>
    <t>砂川</t>
  </si>
  <si>
    <t>宮古南A</t>
  </si>
  <si>
    <t>宮古南B</t>
  </si>
  <si>
    <r>
      <t>試合開始：８時３０分</t>
    </r>
    <r>
      <rPr>
        <b/>
        <u val="single"/>
        <sz val="13"/>
        <rFont val="ＭＳ Ｐゴシック"/>
        <family val="3"/>
      </rPr>
      <t>（小文字の試合）</t>
    </r>
  </si>
  <si>
    <t>・予選三角リーグは負けチームから。四角リーグは勝ちチームから試合を行う。</t>
  </si>
  <si>
    <t>a2</t>
  </si>
  <si>
    <t>a4</t>
  </si>
  <si>
    <t>a7</t>
  </si>
  <si>
    <t>3位決定戦　a８</t>
  </si>
  <si>
    <t>ｂ２</t>
  </si>
  <si>
    <t>ｂ５</t>
  </si>
  <si>
    <t>ｂ７</t>
  </si>
  <si>
    <t>ｂ８</t>
  </si>
  <si>
    <t>・各セット給水タイムを入れる</t>
  </si>
  <si>
    <t>男子第３位</t>
  </si>
  <si>
    <t>女子第３位</t>
  </si>
  <si>
    <t>高学年の部</t>
  </si>
  <si>
    <t>久松WVC　</t>
  </si>
  <si>
    <t>② 各セット給水タイムを取り入れる。</t>
  </si>
  <si>
    <t>砂川イエローユナイト</t>
  </si>
  <si>
    <t>　高学年の部　参加申込用紙</t>
  </si>
  <si>
    <t>漢那　則朋</t>
  </si>
  <si>
    <t>結の橋（男）</t>
  </si>
  <si>
    <t>砂川（混）</t>
  </si>
  <si>
    <t>城辺（混）</t>
  </si>
  <si>
    <t>鏡原（混）</t>
  </si>
  <si>
    <t>上野（混）</t>
  </si>
  <si>
    <t>A7</t>
  </si>
  <si>
    <t>B5</t>
  </si>
  <si>
    <t>A３</t>
  </si>
  <si>
    <t>A8</t>
  </si>
  <si>
    <t>※２勝が２チームの場合に行う。</t>
  </si>
  <si>
    <t>結の橋</t>
  </si>
  <si>
    <t>東アB</t>
  </si>
  <si>
    <t>東アA</t>
  </si>
  <si>
    <t>宮古南</t>
  </si>
  <si>
    <t>A4</t>
  </si>
  <si>
    <t>A6</t>
  </si>
  <si>
    <t>B2</t>
  </si>
  <si>
    <t>B6</t>
  </si>
  <si>
    <t>※3位決定戦</t>
  </si>
  <si>
    <t>結の橋A</t>
  </si>
  <si>
    <t>a6</t>
  </si>
  <si>
    <t>a5</t>
  </si>
  <si>
    <t>結の橋B</t>
  </si>
  <si>
    <t>上野B</t>
  </si>
  <si>
    <t>上野A</t>
  </si>
  <si>
    <t>A10</t>
  </si>
  <si>
    <t>B９</t>
  </si>
  <si>
    <t>B10</t>
  </si>
  <si>
    <t>A9</t>
  </si>
  <si>
    <t>b3</t>
  </si>
  <si>
    <t>b6</t>
  </si>
  <si>
    <t>ｂ1</t>
  </si>
  <si>
    <t>ｂ4</t>
  </si>
  <si>
    <t>男子・低・混</t>
  </si>
  <si>
    <t>①１５点の３セットマッチにて勝敗を決める。</t>
  </si>
  <si>
    <r>
      <t>低学年の試合終了後　</t>
    </r>
    <r>
      <rPr>
        <b/>
        <u val="single"/>
        <sz val="13"/>
        <rFont val="ＭＳ Ｐゴシック"/>
        <family val="3"/>
      </rPr>
      <t>高学年A９，A10 ，B９，B１０ の試合を行う</t>
    </r>
  </si>
  <si>
    <t>・１・２セット目２１点、３セット目１５点の３セットマッチで行う。</t>
  </si>
  <si>
    <t>令和</t>
  </si>
  <si>
    <t>結の橋クラブ</t>
  </si>
  <si>
    <t>MGTバレーボールクラブ</t>
  </si>
  <si>
    <t>(低) 混合</t>
  </si>
  <si>
    <t>東アタッカーズA</t>
  </si>
  <si>
    <t>東アタッカーズB</t>
  </si>
  <si>
    <t>宮古地区小学生バレーボール連盟発　第6号</t>
  </si>
  <si>
    <t>B8</t>
  </si>
  <si>
    <t>最優秀選手賞</t>
  </si>
  <si>
    <t xml:space="preserve">  さて、当連盟では、「３密をさける」「マスクの着用」「人数制限」等の新型コロナ</t>
  </si>
  <si>
    <t>ウイルス感染拡大防止対策を十分に講じた上で、標記の大会を開催することとし</t>
  </si>
  <si>
    <t>ました。</t>
  </si>
  <si>
    <t>　各学校、新型コロナウィルス感染防止対策に尽力している中での開催となります</t>
  </si>
  <si>
    <t>が、本大会の開催に、何卒ご理解ご協力をお願い申し上げます。</t>
  </si>
  <si>
    <t>JVAへのチーム及び選手登録を済ませてあること。</t>
  </si>
  <si>
    <t>mail　 　amitaigamei@gmail.com</t>
  </si>
  <si>
    <t>令和４年度(財)日本バレーボール協会６人制競技規則及び代表者会議</t>
  </si>
  <si>
    <t>（2）男子はミカサ、女子はモルテンを試合球とする。</t>
  </si>
  <si>
    <t>（4）勝敗は、勝率、セット率、得失点率の順で決定する。　　　　　　　　　　　　　　　　　　　　　　　
　　 →四角リーグは、初戦の勝ち同士で決定戦をおこなう。</t>
  </si>
  <si>
    <t>（１）宮古小連の感染拡大防止ガイドラインに沿って開催する。</t>
  </si>
  <si>
    <t>（２）新型コロナ感染防止対策への協力を、各チームへ周知する。</t>
  </si>
  <si>
    <t>（３）健康チェックシートの提出(選手・保護者)　　</t>
  </si>
  <si>
    <t>（４）交通マナー（路上駐車の禁止）や敷地内禁煙を守る。</t>
  </si>
  <si>
    <t>携帯：０９０－６８６２－５９９８（渡久山）</t>
  </si>
  <si>
    <t>宮古地区小学生バレーボール連盟　事務局　渡久山　優次</t>
  </si>
  <si>
    <t>閉会式：分散方式　※代表選手のみ参加</t>
  </si>
  <si>
    <t>（1）学校敷地内に入れる保護者の人数は、１チーム１２名までとする。　　</t>
  </si>
  <si>
    <t>A2/A3</t>
  </si>
  <si>
    <t>宮古南</t>
  </si>
  <si>
    <t>東AT</t>
  </si>
  <si>
    <t>結の橋</t>
  </si>
  <si>
    <t>A・Cブロック会場久松小　　Bブロック会場東小</t>
  </si>
  <si>
    <t>１日目２３日（金）</t>
  </si>
  <si>
    <t>決勝</t>
  </si>
  <si>
    <t>会場　久松小</t>
  </si>
  <si>
    <t>２日目２４日（土）</t>
  </si>
  <si>
    <t>東Boy</t>
  </si>
  <si>
    <t>城辺</t>
  </si>
  <si>
    <t>3位決定戦　A5</t>
  </si>
  <si>
    <t>２４日（土）</t>
  </si>
  <si>
    <t>久松A</t>
  </si>
  <si>
    <t>B2/B3</t>
  </si>
  <si>
    <t>久松B</t>
  </si>
  <si>
    <t>宮古南A</t>
  </si>
  <si>
    <t>宮古南B</t>
  </si>
  <si>
    <t>東AtB</t>
  </si>
  <si>
    <t>東AtA</t>
  </si>
  <si>
    <t>A・Bブロック会場東小　　C・Dブロック会場久松小</t>
  </si>
  <si>
    <t>１日目　２３日（金）</t>
  </si>
  <si>
    <t>会場：久松小</t>
  </si>
  <si>
    <t>２日目　２４日（土）</t>
  </si>
  <si>
    <t>3決</t>
  </si>
  <si>
    <t>砂川・城辺</t>
  </si>
  <si>
    <t>決勝戦</t>
  </si>
  <si>
    <t>２３日(金)</t>
  </si>
  <si>
    <t>試合開始８：４５</t>
  </si>
  <si>
    <t>会場：女子　久松小学校、東小学校</t>
  </si>
  <si>
    <t>会場：男子　旧佐良浜小体育館　</t>
  </si>
  <si>
    <t>（3）低学年の部は、全セット１５点とする。</t>
  </si>
  <si>
    <t>(４)高学年の部は、１・２セット目２１点、３セット目１５点とする。</t>
  </si>
  <si>
    <t>　　・低学年は、８点目で給水タイムを設ける</t>
  </si>
  <si>
    <t>　　・高学年は、１・２セットは１１点目、３セットは８点目で給水タイムを設ける。</t>
  </si>
  <si>
    <t>令和４年９月１７日（土）までにデータで提出(上原)</t>
  </si>
  <si>
    <r>
      <t>低学年の試合終了後　</t>
    </r>
    <r>
      <rPr>
        <b/>
        <u val="single"/>
        <sz val="13"/>
        <rFont val="ＭＳ Ｐゴシック"/>
        <family val="3"/>
      </rPr>
      <t>高学年女子の予選を行う</t>
    </r>
  </si>
  <si>
    <t>(低)男子</t>
  </si>
  <si>
    <t>久松クラブ</t>
  </si>
  <si>
    <t>久松WVC(A)　</t>
  </si>
  <si>
    <t>久松WVC(B)　</t>
  </si>
  <si>
    <t>宮古南クラブA</t>
  </si>
  <si>
    <t>宮古南クラブB</t>
  </si>
  <si>
    <t>金曜日</t>
  </si>
  <si>
    <t>会　　長　　　漢那　則朋</t>
  </si>
  <si>
    <t>ＧＭＴバレボールクラブ</t>
  </si>
  <si>
    <t>宮古南クラブ</t>
  </si>
  <si>
    <t>鏡原あかうんB</t>
  </si>
  <si>
    <t>鏡原あかうんA</t>
  </si>
  <si>
    <t>令和4年 9 月14日（水）</t>
  </si>
  <si>
    <t>　　宮古地区小学生バレーボール連盟　事務局　渡久山　優次</t>
  </si>
  <si>
    <t>　　城辺中央クリニック内　宮古島市城辺字比嘉６２８ー５</t>
  </si>
  <si>
    <t>　　ＴＥＬ ：０９８０－７７－４６９３　ＦＡＸ：０９８０－７７－７７３９</t>
  </si>
  <si>
    <t>　　携帯：０９０－６８６２－５９９８（渡久山）</t>
  </si>
  <si>
    <t>女子：久松小学校、東小学校　男子：旧佐良浜小体育館</t>
  </si>
  <si>
    <t>男　子　低学年</t>
  </si>
  <si>
    <t>３決</t>
  </si>
  <si>
    <t>東BOYS</t>
  </si>
  <si>
    <t>結の橋クラブ</t>
  </si>
  <si>
    <t>奥濱海琉</t>
  </si>
  <si>
    <t>おくはま　かいり</t>
  </si>
  <si>
    <t>男　子　高学年</t>
  </si>
  <si>
    <t>東BOYS'</t>
  </si>
  <si>
    <t>友利　碧希</t>
  </si>
  <si>
    <t>ともり　あいき</t>
  </si>
  <si>
    <t>女子　低学年</t>
  </si>
  <si>
    <t>女　子　低学年</t>
  </si>
  <si>
    <t>東A</t>
  </si>
  <si>
    <t>南B</t>
  </si>
  <si>
    <t>南A</t>
  </si>
  <si>
    <t>B１</t>
  </si>
  <si>
    <t>東B</t>
  </si>
  <si>
    <t>決勝トーナメント</t>
  </si>
  <si>
    <t>女　子　高学年</t>
  </si>
  <si>
    <t>女子準優勝</t>
  </si>
  <si>
    <t>女子第３位</t>
  </si>
  <si>
    <t>池間　美音</t>
  </si>
  <si>
    <t>いけま　みおん</t>
  </si>
  <si>
    <t>鏡原B</t>
  </si>
  <si>
    <t>鏡原A</t>
  </si>
  <si>
    <t>決勝リーグ</t>
  </si>
  <si>
    <t>長間詩依菜</t>
  </si>
  <si>
    <t>ながま　しいな</t>
  </si>
  <si>
    <t>(     結の橋      )</t>
  </si>
  <si>
    <t>第１8回スポーツショップライカム杯 秋季小学生バレーボール大会</t>
  </si>
  <si>
    <t>令和5年</t>
  </si>
  <si>
    <t>10月14日(土)</t>
  </si>
  <si>
    <t>１０月１５日(日)</t>
  </si>
  <si>
    <t>開会式：８時１５分　試合開始：8時分　　　</t>
  </si>
  <si>
    <t>令和５年度スポーツ安全保険、スポーツ少年団に加入済みのこと。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</si>
</sst>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quot;年&quot;"/>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quot;円&quot;"/>
    <numFmt numFmtId="184" formatCode="0,000&quot;円&quot;"/>
    <numFmt numFmtId="185" formatCode="&quot;★&quot;\ 0,000&quot;円&quot;"/>
    <numFmt numFmtId="186" formatCode="&quot;★&quot;\ \ 0,000&quot;円&quot;"/>
    <numFmt numFmtId="187" formatCode="&quot;¥&quot;\ #,##0;&quot;¥&quot;\ \-#,##0"/>
    <numFmt numFmtId="188" formatCode="&quot;¥&quot;\ #,##0;[Red]&quot;¥&quot;\ \-#,##0"/>
    <numFmt numFmtId="189" formatCode="&quot;¥&quot;\ #,##0.00;&quot;¥&quot;\ \-#,##0.00"/>
    <numFmt numFmtId="190" formatCode="&quot;¥&quot;\ #,##0.00;[Red]&quot;¥&quot;\ \-#,##0.00"/>
    <numFmt numFmtId="191" formatCode="_ &quot;¥&quot;\ * #,##0_ ;_ &quot;¥&quot;\ * \-#,##0_ ;_ &quot;¥&quot;\ * &quot;-&quot;_ ;_ @_ "/>
    <numFmt numFmtId="192" formatCode="_ &quot;¥&quot;\ * #,##0.00_ ;_ &quot;¥&quot;\ * \-#,##0.00_ ;_ &quot;¥&quot;\ * &quot;-&quot;??_ ;_ @_ "/>
    <numFmt numFmtId="193" formatCode="&quot;№&quot;0"/>
    <numFmt numFmtId="194" formatCode="[$]ggge&quot;年&quot;m&quot;月&quot;d&quot;日&quot;;@"/>
    <numFmt numFmtId="195" formatCode="[$-411]gge&quot;年&quot;m&quot;月&quot;d&quot;日&quot;;@"/>
    <numFmt numFmtId="196" formatCode="[$]gge&quot;年&quot;m&quot;月&quot;d&quot;日&quot;;@"/>
  </numFmts>
  <fonts count="10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5"/>
      <name val="ＭＳ Ｐゴシック"/>
      <family val="3"/>
    </font>
    <font>
      <sz val="18"/>
      <name val="ＭＳ Ｐゴシック"/>
      <family val="3"/>
    </font>
    <font>
      <sz val="18"/>
      <name val="ＭＳ Ｐ明朝"/>
      <family val="1"/>
    </font>
    <font>
      <sz val="14"/>
      <name val="ＭＳ Ｐ明朝"/>
      <family val="1"/>
    </font>
    <font>
      <sz val="16"/>
      <name val="ＭＳ Ｐ明朝"/>
      <family val="1"/>
    </font>
    <font>
      <sz val="20"/>
      <name val="ＭＳ Ｐ明朝"/>
      <family val="1"/>
    </font>
    <font>
      <sz val="12"/>
      <name val="ＭＳ Ｐ明朝"/>
      <family val="1"/>
    </font>
    <font>
      <sz val="20"/>
      <name val="ＭＳ Ｐゴシック"/>
      <family val="3"/>
    </font>
    <font>
      <sz val="24"/>
      <name val="ＭＳ Ｐゴシック"/>
      <family val="3"/>
    </font>
    <font>
      <b/>
      <sz val="11"/>
      <name val="ＭＳ Ｐゴシック"/>
      <family val="3"/>
    </font>
    <font>
      <sz val="14"/>
      <name val="ＭＳ Ｐゴシック"/>
      <family val="3"/>
    </font>
    <font>
      <sz val="10.5"/>
      <name val="ＭＳ 明朝"/>
      <family val="1"/>
    </font>
    <font>
      <b/>
      <sz val="11"/>
      <color indexed="10"/>
      <name val="ＭＳ Ｐゴシック"/>
      <family val="3"/>
    </font>
    <font>
      <sz val="20"/>
      <name val="HG丸ｺﾞｼｯｸM-PRO"/>
      <family val="3"/>
    </font>
    <font>
      <sz val="10.5"/>
      <name val="HG丸ｺﾞｼｯｸM-PRO"/>
      <family val="3"/>
    </font>
    <font>
      <u val="single"/>
      <sz val="20"/>
      <name val="HG丸ｺﾞｼｯｸM-PRO"/>
      <family val="3"/>
    </font>
    <font>
      <u val="single"/>
      <sz val="15"/>
      <name val="HG丸ｺﾞｼｯｸM-PRO"/>
      <family val="3"/>
    </font>
    <font>
      <sz val="12"/>
      <name val="HG丸ｺﾞｼｯｸM-PRO"/>
      <family val="3"/>
    </font>
    <font>
      <sz val="14"/>
      <color indexed="12"/>
      <name val="ＭＳ Ｐゴシック"/>
      <family val="3"/>
    </font>
    <font>
      <sz val="12"/>
      <name val="明朝"/>
      <family val="1"/>
    </font>
    <font>
      <sz val="6"/>
      <name val="ＭＳ Ｐ明朝"/>
      <family val="1"/>
    </font>
    <font>
      <sz val="20"/>
      <name val="ＭＳ ゴシック"/>
      <family val="3"/>
    </font>
    <font>
      <sz val="14"/>
      <name val="ＭＳ ゴシック"/>
      <family val="3"/>
    </font>
    <font>
      <sz val="12"/>
      <name val="ＭＳ ゴシック"/>
      <family val="3"/>
    </font>
    <font>
      <sz val="11"/>
      <name val="ＭＳ ゴシック"/>
      <family val="3"/>
    </font>
    <font>
      <sz val="13"/>
      <name val="ＭＳ Ｐゴシック"/>
      <family val="3"/>
    </font>
    <font>
      <sz val="13"/>
      <name val="ＭＳ ゴシック"/>
      <family val="3"/>
    </font>
    <font>
      <sz val="13"/>
      <color indexed="12"/>
      <name val="ＭＳ Ｐゴシック"/>
      <family val="3"/>
    </font>
    <font>
      <b/>
      <sz val="13"/>
      <color indexed="12"/>
      <name val="ＭＳ Ｐゴシック"/>
      <family val="3"/>
    </font>
    <font>
      <b/>
      <sz val="13"/>
      <name val="ＭＳ Ｐゴシック"/>
      <family val="3"/>
    </font>
    <font>
      <sz val="28"/>
      <name val="HG丸ｺﾞｼｯｸM-PRO"/>
      <family val="3"/>
    </font>
    <font>
      <b/>
      <sz val="16"/>
      <name val="HG丸ｺﾞｼｯｸM-PRO"/>
      <family val="3"/>
    </font>
    <font>
      <sz val="16"/>
      <name val="ＭＳ 明朝"/>
      <family val="1"/>
    </font>
    <font>
      <sz val="16"/>
      <name val="ＭＳ Ｐゴシック"/>
      <family val="3"/>
    </font>
    <font>
      <sz val="14"/>
      <name val="HG丸ｺﾞｼｯｸM-PRO"/>
      <family val="3"/>
    </font>
    <font>
      <sz val="14"/>
      <name val="ＭＳ 明朝"/>
      <family val="1"/>
    </font>
    <font>
      <b/>
      <sz val="12"/>
      <name val="ＭＳ Ｐゴシック"/>
      <family val="3"/>
    </font>
    <font>
      <b/>
      <sz val="12"/>
      <name val="ＭＳ ゴシック"/>
      <family val="3"/>
    </font>
    <font>
      <sz val="10"/>
      <name val="ＭＳ Ｐゴシック"/>
      <family val="3"/>
    </font>
    <font>
      <b/>
      <sz val="10.5"/>
      <name val="ＭＳ Ｐゴシック"/>
      <family val="3"/>
    </font>
    <font>
      <b/>
      <sz val="16"/>
      <name val="ＭＳ Ｐゴシック"/>
      <family val="3"/>
    </font>
    <font>
      <u val="single"/>
      <sz val="10"/>
      <name val="ＭＳ Ｐゴシック"/>
      <family val="3"/>
    </font>
    <font>
      <b/>
      <sz val="10"/>
      <name val="ＭＳ Ｐゴシック"/>
      <family val="3"/>
    </font>
    <font>
      <sz val="20"/>
      <name val="ＭＳ 明朝"/>
      <family val="1"/>
    </font>
    <font>
      <sz val="11.5"/>
      <name val="ＭＳ Ｐゴシック"/>
      <family val="3"/>
    </font>
    <font>
      <b/>
      <sz val="20"/>
      <name val="ＭＳ Ｐゴシック"/>
      <family val="3"/>
    </font>
    <font>
      <b/>
      <sz val="14"/>
      <name val="ＭＳ Ｐゴシック"/>
      <family val="3"/>
    </font>
    <font>
      <sz val="15"/>
      <name val="ＭＳ Ｐゴシック"/>
      <family val="3"/>
    </font>
    <font>
      <b/>
      <sz val="9"/>
      <name val="ＭＳ Ｐゴシック"/>
      <family val="3"/>
    </font>
    <font>
      <b/>
      <sz val="9"/>
      <color indexed="10"/>
      <name val="ＭＳ Ｐゴシック"/>
      <family val="3"/>
    </font>
    <font>
      <u val="single"/>
      <sz val="14"/>
      <name val="ＭＳ Ｐ明朝"/>
      <family val="1"/>
    </font>
    <font>
      <b/>
      <u val="single"/>
      <sz val="20"/>
      <name val="ＭＳ Ｐゴシック"/>
      <family val="3"/>
    </font>
    <font>
      <u val="single"/>
      <sz val="13"/>
      <name val="ＭＳ Ｐゴシック"/>
      <family val="3"/>
    </font>
    <font>
      <b/>
      <sz val="18"/>
      <name val="ＭＳ Ｐゴシック"/>
      <family val="3"/>
    </font>
    <font>
      <b/>
      <u val="single"/>
      <sz val="13"/>
      <name val="ＭＳ Ｐゴシック"/>
      <family val="3"/>
    </font>
    <font>
      <sz val="9"/>
      <name val="ＭＳ Ｐゴシック"/>
      <family val="3"/>
    </font>
    <font>
      <sz val="7.5"/>
      <name val="ＭＳ Ｐゴシック"/>
      <family val="3"/>
    </font>
    <font>
      <sz val="10"/>
      <name val="HG丸ｺﾞｼｯｸM-PRO"/>
      <family val="3"/>
    </font>
    <font>
      <sz val="17"/>
      <name val="ＭＳ Ｐゴシック"/>
      <family val="3"/>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b/>
      <sz val="12"/>
      <name val="Calibri"/>
      <family val="3"/>
    </font>
    <font>
      <sz val="12"/>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tted"/>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thin"/>
      <right style="hair"/>
      <top style="thin"/>
      <bottom>
        <color indexed="63"/>
      </bottom>
    </border>
    <border>
      <left>
        <color indexed="63"/>
      </left>
      <right style="thin"/>
      <top style="thin"/>
      <bottom style="hair"/>
    </border>
    <border>
      <left style="thin"/>
      <right style="hair"/>
      <top style="hair"/>
      <bottom style="hair"/>
    </border>
    <border>
      <left>
        <color indexed="63"/>
      </left>
      <right style="thin"/>
      <top style="hair"/>
      <bottom style="hair"/>
    </border>
    <border>
      <left style="thin"/>
      <right style="hair"/>
      <top style="hair"/>
      <bottom>
        <color indexed="63"/>
      </bottom>
    </border>
    <border>
      <left>
        <color indexed="63"/>
      </left>
      <right style="thin"/>
      <top style="hair"/>
      <bottom>
        <color indexed="63"/>
      </bottom>
    </border>
    <border>
      <left style="thin"/>
      <right style="hair"/>
      <top>
        <color indexed="63"/>
      </top>
      <bottom style="hair"/>
    </border>
    <border>
      <left>
        <color indexed="63"/>
      </left>
      <right style="thin"/>
      <top>
        <color indexed="63"/>
      </top>
      <bottom style="hair"/>
    </border>
    <border>
      <left style="thin"/>
      <right style="hair"/>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dashDotDot"/>
    </border>
    <border>
      <left style="dotted">
        <color indexed="44"/>
      </left>
      <right style="dotted">
        <color indexed="44"/>
      </right>
      <top style="dotted">
        <color indexed="44"/>
      </top>
      <bottom style="dotted">
        <color indexed="44"/>
      </bottom>
    </border>
    <border>
      <left style="dotted">
        <color indexed="44"/>
      </left>
      <right style="dotted">
        <color indexed="44"/>
      </right>
      <top>
        <color indexed="63"/>
      </top>
      <bottom style="dotted">
        <color indexed="44"/>
      </bottom>
    </border>
    <border>
      <left>
        <color indexed="63"/>
      </left>
      <right style="dotted">
        <color indexed="44"/>
      </right>
      <top style="dotted">
        <color indexed="44"/>
      </top>
      <bottom style="dotted">
        <color indexed="44"/>
      </bottom>
    </border>
    <border>
      <left style="dotted">
        <color indexed="44"/>
      </left>
      <right style="dotted">
        <color indexed="44"/>
      </right>
      <top style="dotted">
        <color indexed="44"/>
      </top>
      <bottom style="dotted">
        <color indexed="40"/>
      </bottom>
    </border>
    <border>
      <left style="thin"/>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hair"/>
      <right style="hair"/>
      <top style="hair"/>
      <bottom style="hair"/>
    </border>
    <border>
      <left>
        <color indexed="63"/>
      </left>
      <right style="double"/>
      <top style="thin"/>
      <bottom style="thin"/>
    </border>
    <border>
      <left>
        <color indexed="63"/>
      </left>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dotted">
        <color indexed="44"/>
      </left>
      <right style="dotted">
        <color indexed="40"/>
      </right>
      <top style="dotted">
        <color indexed="44"/>
      </top>
      <bottom style="dotted">
        <color indexed="44"/>
      </bottom>
    </border>
    <border>
      <left style="dotted">
        <color indexed="44"/>
      </left>
      <right style="dotted">
        <color indexed="40"/>
      </right>
      <top style="dotted">
        <color indexed="44"/>
      </top>
      <bottom style="dotted">
        <color indexed="40"/>
      </bottom>
    </border>
    <border>
      <left>
        <color indexed="63"/>
      </left>
      <right style="dotted">
        <color indexed="44"/>
      </right>
      <top style="dotted">
        <color indexed="44"/>
      </top>
      <bottom style="dotted">
        <color indexed="40"/>
      </bottom>
    </border>
    <border>
      <left style="dotted">
        <color indexed="44"/>
      </left>
      <right style="dotted">
        <color indexed="40"/>
      </right>
      <top>
        <color indexed="63"/>
      </top>
      <bottom style="dotted">
        <color indexed="44"/>
      </bottom>
    </border>
    <border>
      <left>
        <color indexed="63"/>
      </left>
      <right style="dotted">
        <color indexed="44"/>
      </right>
      <top>
        <color indexed="63"/>
      </top>
      <bottom style="dotted">
        <color indexed="44"/>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dashDotDot"/>
      <bottom>
        <color indexed="63"/>
      </bottom>
    </border>
    <border>
      <left>
        <color indexed="63"/>
      </left>
      <right>
        <color indexed="63"/>
      </right>
      <top>
        <color indexed="63"/>
      </top>
      <bottom style="mediumDashed"/>
    </border>
    <border>
      <left style="mediumDashed"/>
      <right>
        <color indexed="63"/>
      </right>
      <top>
        <color indexed="63"/>
      </top>
      <bottom style="mediumDashed"/>
    </border>
    <border>
      <left style="dashDot"/>
      <right>
        <color indexed="63"/>
      </right>
      <top>
        <color indexed="63"/>
      </top>
      <bottom>
        <color indexed="63"/>
      </bottom>
    </border>
    <border>
      <left>
        <color indexed="63"/>
      </left>
      <right>
        <color indexed="63"/>
      </right>
      <top>
        <color indexed="63"/>
      </top>
      <bottom style="dashDot"/>
    </border>
    <border>
      <left style="thin"/>
      <right>
        <color indexed="63"/>
      </right>
      <top style="dotted"/>
      <bottom style="thin"/>
    </border>
    <border>
      <left>
        <color indexed="63"/>
      </left>
      <right style="thin"/>
      <top style="dotted"/>
      <bottom style="thin"/>
    </border>
    <border>
      <left>
        <color indexed="63"/>
      </left>
      <right>
        <color indexed="63"/>
      </right>
      <top style="medium"/>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24" fillId="0" borderId="0" applyBorder="0" applyAlignment="0">
      <protection/>
    </xf>
    <xf numFmtId="0" fontId="3" fillId="0" borderId="0" applyNumberFormat="0" applyFill="0" applyBorder="0" applyAlignment="0" applyProtection="0"/>
    <xf numFmtId="0" fontId="100" fillId="32" borderId="0" applyNumberFormat="0" applyBorder="0" applyAlignment="0" applyProtection="0"/>
  </cellStyleXfs>
  <cellXfs count="1023">
    <xf numFmtId="0" fontId="0" fillId="0" borderId="0" xfId="0" applyAlignment="1">
      <alignment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13" fillId="0" borderId="0" xfId="0" applyFont="1" applyBorder="1" applyAlignment="1">
      <alignment/>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3" fontId="0" fillId="0" borderId="10" xfId="0" applyNumberFormat="1" applyBorder="1" applyAlignment="1">
      <alignment vertical="center"/>
    </xf>
    <xf numFmtId="0" fontId="0" fillId="0" borderId="12" xfId="0" applyBorder="1" applyAlignment="1">
      <alignment vertical="center"/>
    </xf>
    <xf numFmtId="0" fontId="0" fillId="0" borderId="10" xfId="0" applyFill="1" applyBorder="1" applyAlignment="1">
      <alignment vertical="center"/>
    </xf>
    <xf numFmtId="3" fontId="0" fillId="0" borderId="10" xfId="0" applyNumberFormat="1" applyFill="1" applyBorder="1" applyAlignment="1">
      <alignment vertical="center"/>
    </xf>
    <xf numFmtId="0" fontId="0" fillId="0" borderId="13" xfId="0" applyBorder="1" applyAlignment="1">
      <alignment vertical="center"/>
    </xf>
    <xf numFmtId="0" fontId="0" fillId="0" borderId="13" xfId="0" applyFill="1" applyBorder="1" applyAlignment="1">
      <alignment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3" fontId="14" fillId="0" borderId="10" xfId="0" applyNumberFormat="1" applyFont="1" applyFill="1" applyBorder="1" applyAlignment="1">
      <alignment vertical="center"/>
    </xf>
    <xf numFmtId="0" fontId="14" fillId="0" borderId="14" xfId="0" applyFont="1" applyFill="1" applyBorder="1" applyAlignment="1">
      <alignment vertical="center"/>
    </xf>
    <xf numFmtId="0" fontId="14" fillId="0" borderId="10" xfId="0" applyFont="1" applyFill="1" applyBorder="1" applyAlignment="1">
      <alignment horizontal="center" vertical="center"/>
    </xf>
    <xf numFmtId="0" fontId="15" fillId="0" borderId="15" xfId="0" applyFont="1" applyBorder="1" applyAlignment="1">
      <alignment horizontal="center" vertical="center"/>
    </xf>
    <xf numFmtId="0" fontId="0" fillId="0" borderId="0" xfId="0" applyFill="1" applyAlignment="1">
      <alignment vertical="center"/>
    </xf>
    <xf numFmtId="0" fontId="0" fillId="33" borderId="11" xfId="0" applyFill="1" applyBorder="1" applyAlignment="1">
      <alignment horizontal="distributed"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34" borderId="10" xfId="0" applyFont="1" applyFill="1" applyBorder="1" applyAlignment="1">
      <alignment vertical="center"/>
    </xf>
    <xf numFmtId="0" fontId="0" fillId="34" borderId="10" xfId="0" applyFill="1" applyBorder="1" applyAlignment="1">
      <alignment horizontal="center" vertical="center"/>
    </xf>
    <xf numFmtId="184" fontId="0" fillId="34" borderId="10" xfId="49" applyNumberFormat="1" applyFill="1" applyBorder="1" applyAlignment="1">
      <alignment horizontal="center" vertical="center"/>
    </xf>
    <xf numFmtId="0" fontId="0" fillId="35" borderId="10" xfId="0" applyFont="1" applyFill="1" applyBorder="1" applyAlignment="1">
      <alignment vertical="center"/>
    </xf>
    <xf numFmtId="0" fontId="0" fillId="35" borderId="10" xfId="0" applyFill="1" applyBorder="1" applyAlignment="1">
      <alignment horizontal="center" vertical="center"/>
    </xf>
    <xf numFmtId="184" fontId="0" fillId="35" borderId="10" xfId="49" applyNumberFormat="1" applyFill="1" applyBorder="1" applyAlignment="1">
      <alignment horizontal="center" vertical="center"/>
    </xf>
    <xf numFmtId="0" fontId="0" fillId="33" borderId="12" xfId="0" applyFont="1" applyFill="1" applyBorder="1" applyAlignment="1">
      <alignment horizontal="distributed" vertical="center"/>
    </xf>
    <xf numFmtId="0" fontId="0" fillId="33" borderId="0" xfId="0" applyFont="1" applyFill="1" applyBorder="1" applyAlignment="1">
      <alignment horizontal="left" vertical="center"/>
    </xf>
    <xf numFmtId="0" fontId="0" fillId="33" borderId="0" xfId="0" applyFill="1" applyBorder="1" applyAlignment="1">
      <alignment vertical="center"/>
    </xf>
    <xf numFmtId="0" fontId="0" fillId="33" borderId="18" xfId="0" applyFill="1" applyBorder="1" applyAlignment="1">
      <alignment vertical="center"/>
    </xf>
    <xf numFmtId="0" fontId="0" fillId="33" borderId="12" xfId="0" applyFill="1" applyBorder="1" applyAlignment="1">
      <alignment horizontal="distributed" vertical="center"/>
    </xf>
    <xf numFmtId="0" fontId="0" fillId="33" borderId="13" xfId="0" applyFont="1" applyFill="1" applyBorder="1" applyAlignment="1">
      <alignment horizontal="distributed" vertical="center"/>
    </xf>
    <xf numFmtId="0" fontId="0" fillId="33" borderId="15" xfId="0" applyFont="1" applyFill="1" applyBorder="1" applyAlignment="1">
      <alignment horizontal="left" vertical="center"/>
    </xf>
    <xf numFmtId="0" fontId="0" fillId="33" borderId="19" xfId="0" applyFill="1" applyBorder="1" applyAlignment="1">
      <alignment vertical="center"/>
    </xf>
    <xf numFmtId="0" fontId="0" fillId="33" borderId="13" xfId="0" applyFill="1" applyBorder="1" applyAlignment="1">
      <alignment horizontal="distributed" vertical="center"/>
    </xf>
    <xf numFmtId="0" fontId="0" fillId="33" borderId="15" xfId="0" applyFill="1" applyBorder="1" applyAlignment="1">
      <alignment vertical="center"/>
    </xf>
    <xf numFmtId="0" fontId="4" fillId="0" borderId="0"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19" fillId="0" borderId="0" xfId="0" applyFont="1" applyBorder="1" applyAlignment="1">
      <alignment horizontal="left" vertical="center"/>
    </xf>
    <xf numFmtId="0" fontId="0" fillId="0" borderId="20" xfId="0" applyBorder="1" applyAlignment="1">
      <alignment vertical="center"/>
    </xf>
    <xf numFmtId="0" fontId="16" fillId="0" borderId="0" xfId="0" applyFont="1" applyBorder="1" applyAlignment="1">
      <alignment horizontal="left" vertical="center"/>
    </xf>
    <xf numFmtId="0" fontId="4" fillId="0" borderId="0" xfId="0" applyFont="1" applyBorder="1" applyAlignment="1">
      <alignment vertical="center"/>
    </xf>
    <xf numFmtId="0" fontId="22" fillId="0" borderId="0" xfId="0" applyFont="1" applyBorder="1" applyAlignment="1">
      <alignment horizontal="left" vertical="center"/>
    </xf>
    <xf numFmtId="0" fontId="4" fillId="0" borderId="20" xfId="0" applyFont="1" applyBorder="1" applyAlignment="1">
      <alignment vertical="center"/>
    </xf>
    <xf numFmtId="58" fontId="0" fillId="0" borderId="15" xfId="0" applyNumberFormat="1" applyFont="1" applyBorder="1" applyAlignment="1">
      <alignment/>
    </xf>
    <xf numFmtId="0" fontId="17" fillId="33" borderId="0" xfId="0" applyFont="1" applyFill="1" applyBorder="1" applyAlignment="1">
      <alignment horizontal="left" vertical="center"/>
    </xf>
    <xf numFmtId="0" fontId="17" fillId="33" borderId="18" xfId="0" applyFont="1" applyFill="1" applyBorder="1" applyAlignment="1">
      <alignment horizontal="left" vertical="center"/>
    </xf>
    <xf numFmtId="0" fontId="17" fillId="33" borderId="16" xfId="0" applyFont="1" applyFill="1" applyBorder="1" applyAlignment="1">
      <alignment horizontal="left" vertical="center"/>
    </xf>
    <xf numFmtId="0" fontId="17" fillId="33" borderId="15" xfId="0" applyFont="1" applyFill="1" applyBorder="1" applyAlignment="1">
      <alignment horizontal="left" vertical="center"/>
    </xf>
    <xf numFmtId="0" fontId="2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27" fillId="0" borderId="0" xfId="61" applyFont="1" applyBorder="1" applyAlignment="1">
      <alignment horizontal="centerContinuous" vertical="center"/>
      <protection/>
    </xf>
    <xf numFmtId="0" fontId="28" fillId="0" borderId="0" xfId="61" applyFont="1" applyBorder="1" applyAlignment="1">
      <alignment vertical="center"/>
      <protection/>
    </xf>
    <xf numFmtId="0" fontId="28" fillId="0" borderId="21" xfId="61" applyFont="1" applyBorder="1" applyAlignment="1">
      <alignment horizontal="distributed" vertical="center"/>
      <protection/>
    </xf>
    <xf numFmtId="0" fontId="28" fillId="0" borderId="0" xfId="61" applyFont="1" applyBorder="1" applyAlignment="1">
      <alignment horizontal="distributed" vertical="center"/>
      <protection/>
    </xf>
    <xf numFmtId="0" fontId="28" fillId="0" borderId="22" xfId="61" applyFont="1" applyBorder="1" applyAlignment="1">
      <alignment horizontal="distributed" vertical="center"/>
      <protection/>
    </xf>
    <xf numFmtId="0" fontId="28" fillId="0" borderId="23" xfId="61" applyFont="1" applyBorder="1" applyAlignment="1">
      <alignment horizontal="distributed" vertical="center"/>
      <protection/>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distributed" vertical="center"/>
    </xf>
    <xf numFmtId="49" fontId="30" fillId="0" borderId="0" xfId="0" applyNumberFormat="1" applyFont="1" applyAlignment="1">
      <alignment horizontal="right" vertical="center"/>
    </xf>
    <xf numFmtId="0" fontId="30" fillId="0" borderId="0" xfId="0" applyFont="1" applyAlignment="1">
      <alignment horizontal="left" vertical="center"/>
    </xf>
    <xf numFmtId="0" fontId="31" fillId="0" borderId="21" xfId="61" applyFont="1" applyBorder="1" applyAlignment="1">
      <alignment horizontal="distributed" vertical="center"/>
      <protection/>
    </xf>
    <xf numFmtId="0" fontId="31" fillId="0" borderId="23" xfId="61" applyFont="1" applyBorder="1" applyAlignment="1">
      <alignment horizontal="distributed" vertical="center"/>
      <protection/>
    </xf>
    <xf numFmtId="0" fontId="31" fillId="0" borderId="22" xfId="61" applyFont="1" applyBorder="1" applyAlignment="1">
      <alignment horizontal="distributed" vertical="center"/>
      <protection/>
    </xf>
    <xf numFmtId="0" fontId="31" fillId="0" borderId="0" xfId="61" applyFont="1" applyBorder="1" applyAlignment="1">
      <alignment horizontal="distributed" vertical="center"/>
      <protection/>
    </xf>
    <xf numFmtId="0" fontId="31" fillId="0" borderId="0" xfId="61" applyFont="1" applyBorder="1" applyAlignment="1">
      <alignment vertical="center"/>
      <protection/>
    </xf>
    <xf numFmtId="0" fontId="31" fillId="0" borderId="24" xfId="61" applyFont="1" applyBorder="1" applyAlignment="1">
      <alignment horizontal="distributed" vertical="center"/>
      <protection/>
    </xf>
    <xf numFmtId="0" fontId="31" fillId="0" borderId="25" xfId="61" applyFont="1" applyBorder="1" applyAlignment="1">
      <alignment horizontal="distributed" vertical="center"/>
      <protection/>
    </xf>
    <xf numFmtId="0" fontId="31" fillId="0" borderId="26" xfId="61" applyFont="1" applyBorder="1" applyAlignment="1">
      <alignment horizontal="distributed" vertical="center"/>
      <protection/>
    </xf>
    <xf numFmtId="0" fontId="31" fillId="0" borderId="27" xfId="61" applyFont="1" applyBorder="1" applyAlignment="1">
      <alignment horizontal="distributed" vertical="center"/>
      <protection/>
    </xf>
    <xf numFmtId="0" fontId="28" fillId="0" borderId="28" xfId="61" applyFont="1" applyBorder="1" applyAlignment="1">
      <alignment horizontal="distributed" vertical="center"/>
      <protection/>
    </xf>
    <xf numFmtId="0" fontId="28" fillId="0" borderId="16" xfId="61" applyFont="1" applyBorder="1" applyAlignment="1">
      <alignment horizontal="centerContinuous" vertical="center"/>
      <protection/>
    </xf>
    <xf numFmtId="0" fontId="28" fillId="0" borderId="29" xfId="61" applyFont="1" applyBorder="1" applyAlignment="1">
      <alignment vertical="center"/>
      <protection/>
    </xf>
    <xf numFmtId="0" fontId="28" fillId="0" borderId="30" xfId="61" applyFont="1" applyBorder="1" applyAlignment="1">
      <alignment horizontal="distributed" vertical="center"/>
      <protection/>
    </xf>
    <xf numFmtId="0" fontId="28" fillId="0" borderId="31" xfId="61" applyFont="1" applyBorder="1" applyAlignment="1">
      <alignment vertical="center"/>
      <protection/>
    </xf>
    <xf numFmtId="0" fontId="28" fillId="0" borderId="32" xfId="61" applyFont="1" applyBorder="1" applyAlignment="1">
      <alignment horizontal="distributed" vertical="center"/>
      <protection/>
    </xf>
    <xf numFmtId="0" fontId="29" fillId="0" borderId="33" xfId="61" applyFont="1" applyBorder="1" applyAlignment="1">
      <alignment vertical="center"/>
      <protection/>
    </xf>
    <xf numFmtId="0" fontId="28" fillId="0" borderId="34" xfId="61" applyFont="1" applyBorder="1" applyAlignment="1">
      <alignment horizontal="distributed" vertical="center"/>
      <protection/>
    </xf>
    <xf numFmtId="0" fontId="29" fillId="0" borderId="35" xfId="61" applyFont="1" applyBorder="1" applyAlignment="1">
      <alignment vertical="top"/>
      <protection/>
    </xf>
    <xf numFmtId="0" fontId="28" fillId="0" borderId="36" xfId="61" applyFont="1" applyBorder="1" applyAlignment="1">
      <alignment horizontal="distributed" vertical="center"/>
      <protection/>
    </xf>
    <xf numFmtId="0" fontId="4" fillId="0" borderId="18" xfId="0" applyNumberFormat="1" applyFont="1" applyBorder="1" applyAlignment="1">
      <alignment vertical="center"/>
    </xf>
    <xf numFmtId="0" fontId="4" fillId="0" borderId="35" xfId="0" applyNumberFormat="1" applyFont="1" applyFill="1" applyBorder="1" applyAlignment="1">
      <alignment vertical="center"/>
    </xf>
    <xf numFmtId="0" fontId="28" fillId="0" borderId="37" xfId="61" applyFont="1" applyBorder="1" applyAlignment="1">
      <alignment horizontal="distributed" vertical="center"/>
      <protection/>
    </xf>
    <xf numFmtId="0" fontId="28" fillId="0" borderId="15" xfId="61" applyFont="1" applyBorder="1" applyAlignment="1">
      <alignment horizontal="distributed" vertical="center"/>
      <protection/>
    </xf>
    <xf numFmtId="0" fontId="28" fillId="0" borderId="19" xfId="61" applyFont="1" applyBorder="1" applyAlignment="1">
      <alignment vertical="center"/>
      <protection/>
    </xf>
    <xf numFmtId="0" fontId="4" fillId="0" borderId="35" xfId="0" applyNumberFormat="1" applyFont="1" applyBorder="1" applyAlignment="1">
      <alignment vertical="center"/>
    </xf>
    <xf numFmtId="0" fontId="28" fillId="0" borderId="38" xfId="61" applyFont="1" applyBorder="1" applyAlignment="1">
      <alignment vertical="center"/>
      <protection/>
    </xf>
    <xf numFmtId="0" fontId="31" fillId="0" borderId="16" xfId="61" applyFont="1" applyBorder="1" applyAlignment="1">
      <alignment horizontal="centerContinuous" vertical="center"/>
      <protection/>
    </xf>
    <xf numFmtId="0" fontId="31" fillId="0" borderId="39" xfId="61" applyFont="1" applyBorder="1" applyAlignment="1">
      <alignment horizontal="centerContinuous" vertical="center"/>
      <protection/>
    </xf>
    <xf numFmtId="0" fontId="31" fillId="0" borderId="29" xfId="61" applyFont="1" applyBorder="1" applyAlignment="1">
      <alignment vertical="center"/>
      <protection/>
    </xf>
    <xf numFmtId="0" fontId="28" fillId="0" borderId="40" xfId="61" applyFont="1" applyBorder="1" applyAlignment="1">
      <alignment vertical="center"/>
      <protection/>
    </xf>
    <xf numFmtId="0" fontId="31" fillId="0" borderId="31" xfId="61" applyFont="1" applyBorder="1" applyAlignment="1">
      <alignment vertical="center"/>
      <protection/>
    </xf>
    <xf numFmtId="0" fontId="31" fillId="0" borderId="35" xfId="61" applyFont="1" applyBorder="1" applyAlignment="1">
      <alignment vertical="top"/>
      <protection/>
    </xf>
    <xf numFmtId="0" fontId="30" fillId="0" borderId="18" xfId="0" applyNumberFormat="1" applyFont="1" applyBorder="1" applyAlignment="1">
      <alignment vertical="center"/>
    </xf>
    <xf numFmtId="0" fontId="28" fillId="0" borderId="41" xfId="61" applyFont="1" applyBorder="1" applyAlignment="1">
      <alignment vertical="center"/>
      <protection/>
    </xf>
    <xf numFmtId="0" fontId="28" fillId="0" borderId="42" xfId="61" applyFont="1" applyBorder="1" applyAlignment="1">
      <alignment vertical="center"/>
      <protection/>
    </xf>
    <xf numFmtId="0" fontId="28" fillId="0" borderId="43" xfId="61" applyFont="1" applyBorder="1" applyAlignment="1">
      <alignment vertical="center"/>
      <protection/>
    </xf>
    <xf numFmtId="0" fontId="30" fillId="0" borderId="35" xfId="0" applyNumberFormat="1" applyFont="1" applyFill="1" applyBorder="1" applyAlignment="1">
      <alignment vertical="center"/>
    </xf>
    <xf numFmtId="0" fontId="28" fillId="0" borderId="44" xfId="61" applyFont="1" applyBorder="1" applyAlignment="1">
      <alignment vertical="center"/>
      <protection/>
    </xf>
    <xf numFmtId="0" fontId="31" fillId="0" borderId="15" xfId="61" applyFont="1" applyBorder="1" applyAlignment="1">
      <alignment horizontal="distributed" vertical="center"/>
      <protection/>
    </xf>
    <xf numFmtId="0" fontId="31" fillId="0" borderId="19" xfId="61" applyFont="1" applyBorder="1" applyAlignment="1">
      <alignment vertical="center"/>
      <protection/>
    </xf>
    <xf numFmtId="0" fontId="5" fillId="0" borderId="0" xfId="0" applyFont="1" applyAlignment="1">
      <alignment horizontal="right"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0" fontId="0" fillId="0" borderId="0" xfId="0" applyFont="1" applyAlignment="1">
      <alignment horizontal="right" vertical="center"/>
    </xf>
    <xf numFmtId="0" fontId="32" fillId="0" borderId="0" xfId="0" applyFont="1" applyAlignment="1">
      <alignment horizontal="distributed" vertical="center"/>
    </xf>
    <xf numFmtId="0" fontId="30" fillId="0" borderId="0" xfId="0" applyFont="1" applyAlignment="1">
      <alignment vertical="center"/>
    </xf>
    <xf numFmtId="0" fontId="33"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textRotation="135"/>
    </xf>
    <xf numFmtId="0" fontId="30" fillId="0" borderId="15" xfId="0" applyFont="1" applyBorder="1" applyAlignment="1">
      <alignment vertical="center"/>
    </xf>
    <xf numFmtId="0" fontId="30" fillId="0" borderId="15" xfId="0" applyFont="1" applyBorder="1" applyAlignment="1">
      <alignment vertical="center"/>
    </xf>
    <xf numFmtId="0" fontId="34" fillId="0" borderId="15" xfId="0" applyFont="1" applyBorder="1" applyAlignment="1">
      <alignment vertical="center"/>
    </xf>
    <xf numFmtId="0" fontId="34" fillId="0" borderId="0" xfId="0" applyFont="1" applyBorder="1" applyAlignment="1">
      <alignment vertical="top" textRotation="135"/>
    </xf>
    <xf numFmtId="0" fontId="34" fillId="0" borderId="0" xfId="0" applyFont="1" applyBorder="1" applyAlignment="1">
      <alignment vertical="center"/>
    </xf>
    <xf numFmtId="0" fontId="34" fillId="0" borderId="0" xfId="0" applyFont="1" applyBorder="1" applyAlignment="1">
      <alignment horizontal="left" vertical="center"/>
    </xf>
    <xf numFmtId="0" fontId="30" fillId="0" borderId="0" xfId="0" applyFont="1" applyBorder="1" applyAlignment="1">
      <alignment horizontal="center" vertical="center"/>
    </xf>
    <xf numFmtId="0" fontId="34" fillId="0" borderId="0" xfId="0" applyFont="1" applyBorder="1" applyAlignment="1">
      <alignment vertical="center" textRotation="54" wrapText="1"/>
    </xf>
    <xf numFmtId="0" fontId="34" fillId="0" borderId="0" xfId="0" applyFont="1" applyBorder="1" applyAlignment="1">
      <alignment vertical="center" textRotation="30"/>
    </xf>
    <xf numFmtId="0" fontId="34" fillId="0" borderId="0" xfId="0" applyFont="1" applyBorder="1" applyAlignment="1">
      <alignment vertical="center" textRotation="60"/>
    </xf>
    <xf numFmtId="0" fontId="34" fillId="0" borderId="0" xfId="0" applyFont="1" applyBorder="1" applyAlignment="1">
      <alignment vertical="top" textRotation="30"/>
    </xf>
    <xf numFmtId="0" fontId="30" fillId="0" borderId="0" xfId="0" applyFont="1" applyBorder="1" applyAlignment="1">
      <alignment vertical="center" textRotation="150"/>
    </xf>
    <xf numFmtId="0" fontId="30" fillId="0" borderId="0" xfId="0" applyFont="1" applyBorder="1" applyAlignment="1">
      <alignment vertical="top"/>
    </xf>
    <xf numFmtId="0" fontId="34" fillId="0" borderId="0" xfId="0" applyFont="1" applyBorder="1" applyAlignment="1">
      <alignment vertical="top"/>
    </xf>
    <xf numFmtId="0" fontId="30" fillId="0" borderId="0" xfId="0" applyFont="1" applyBorder="1" applyAlignment="1">
      <alignment vertical="center" textRotation="60"/>
    </xf>
    <xf numFmtId="0" fontId="30" fillId="0" borderId="0" xfId="0" applyFont="1" applyBorder="1" applyAlignment="1">
      <alignment horizontal="right" vertical="center"/>
    </xf>
    <xf numFmtId="0" fontId="30" fillId="0" borderId="38" xfId="0" applyFont="1" applyBorder="1" applyAlignment="1">
      <alignment vertical="center"/>
    </xf>
    <xf numFmtId="0" fontId="30" fillId="0" borderId="17" xfId="0" applyFont="1" applyBorder="1" applyAlignment="1">
      <alignment vertical="center"/>
    </xf>
    <xf numFmtId="0" fontId="12" fillId="0" borderId="0" xfId="0" applyFont="1" applyAlignment="1">
      <alignment vertical="center"/>
    </xf>
    <xf numFmtId="0" fontId="30" fillId="0" borderId="37" xfId="0" applyFont="1" applyBorder="1" applyAlignment="1">
      <alignment vertical="center"/>
    </xf>
    <xf numFmtId="0" fontId="30" fillId="0" borderId="19" xfId="0" applyFont="1"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35" fillId="0" borderId="0" xfId="0" applyFont="1" applyBorder="1" applyAlignment="1">
      <alignmen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0" fillId="0" borderId="45" xfId="0" applyBorder="1" applyAlignment="1">
      <alignment vertical="center"/>
    </xf>
    <xf numFmtId="0" fontId="39" fillId="0" borderId="46" xfId="0" applyFont="1" applyBorder="1" applyAlignment="1">
      <alignment vertical="center"/>
    </xf>
    <xf numFmtId="0" fontId="0" fillId="0" borderId="47" xfId="0" applyBorder="1" applyAlignment="1">
      <alignment vertical="center"/>
    </xf>
    <xf numFmtId="0" fontId="39" fillId="0" borderId="48" xfId="0" applyFont="1" applyBorder="1" applyAlignment="1">
      <alignment horizontal="distributed" vertical="center"/>
    </xf>
    <xf numFmtId="0" fontId="39" fillId="0" borderId="49" xfId="0" applyFont="1" applyBorder="1" applyAlignment="1">
      <alignment vertical="center"/>
    </xf>
    <xf numFmtId="0" fontId="0" fillId="0" borderId="50" xfId="0" applyBorder="1" applyAlignment="1">
      <alignment vertical="center"/>
    </xf>
    <xf numFmtId="0" fontId="39" fillId="0" borderId="51" xfId="0" applyFont="1" applyBorder="1" applyAlignment="1">
      <alignment horizontal="distributed" vertical="center"/>
    </xf>
    <xf numFmtId="0" fontId="39" fillId="0" borderId="52" xfId="0" applyFont="1" applyBorder="1" applyAlignment="1">
      <alignment horizontal="left" vertical="center"/>
    </xf>
    <xf numFmtId="0" fontId="39" fillId="0" borderId="51"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0" fillId="0" borderId="53" xfId="0" applyBorder="1" applyAlignment="1">
      <alignment vertical="center"/>
    </xf>
    <xf numFmtId="0" fontId="39" fillId="0" borderId="0" xfId="0" applyFont="1" applyBorder="1" applyAlignment="1">
      <alignment horizontal="distributed" vertical="center"/>
    </xf>
    <xf numFmtId="0" fontId="39" fillId="0" borderId="54" xfId="0" applyFont="1" applyBorder="1" applyAlignment="1">
      <alignment horizontal="left" vertical="center"/>
    </xf>
    <xf numFmtId="0" fontId="15" fillId="0" borderId="0" xfId="0" applyFont="1" applyBorder="1" applyAlignment="1">
      <alignment horizontal="left" vertical="center"/>
    </xf>
    <xf numFmtId="0" fontId="15" fillId="0" borderId="54" xfId="0" applyFont="1" applyBorder="1" applyAlignment="1">
      <alignment horizontal="left" vertical="center"/>
    </xf>
    <xf numFmtId="0" fontId="40" fillId="0" borderId="51" xfId="0" applyFont="1" applyBorder="1" applyAlignment="1">
      <alignment horizontal="left" vertical="center"/>
    </xf>
    <xf numFmtId="0" fontId="39" fillId="0" borderId="49" xfId="0" applyFont="1" applyBorder="1" applyAlignment="1">
      <alignment horizontal="left" vertical="center"/>
    </xf>
    <xf numFmtId="0" fontId="40" fillId="0" borderId="0" xfId="0" applyFont="1" applyBorder="1" applyAlignment="1">
      <alignment horizontal="distributed" vertical="center"/>
    </xf>
    <xf numFmtId="0" fontId="40" fillId="0" borderId="0" xfId="0" applyFont="1" applyBorder="1" applyAlignment="1">
      <alignment horizontal="left" vertical="center"/>
    </xf>
    <xf numFmtId="0" fontId="39" fillId="0" borderId="55"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40" fillId="0" borderId="0" xfId="0" applyFont="1" applyBorder="1" applyAlignment="1">
      <alignment vertical="center"/>
    </xf>
    <xf numFmtId="0" fontId="40" fillId="0" borderId="54" xfId="0" applyFont="1" applyBorder="1" applyAlignment="1">
      <alignment vertical="center"/>
    </xf>
    <xf numFmtId="0" fontId="40" fillId="0" borderId="55" xfId="0" applyFont="1" applyBorder="1" applyAlignment="1">
      <alignment vertical="center"/>
    </xf>
    <xf numFmtId="0" fontId="40" fillId="0" borderId="56" xfId="0" applyFont="1" applyBorder="1" applyAlignment="1">
      <alignment vertical="center"/>
    </xf>
    <xf numFmtId="0" fontId="40" fillId="0" borderId="57" xfId="0" applyFont="1" applyBorder="1" applyAlignment="1">
      <alignment vertical="center"/>
    </xf>
    <xf numFmtId="0" fontId="40" fillId="0" borderId="48" xfId="0" applyFont="1" applyBorder="1" applyAlignment="1">
      <alignment vertical="center"/>
    </xf>
    <xf numFmtId="0" fontId="40" fillId="0" borderId="49" xfId="0" applyFont="1" applyBorder="1" applyAlignment="1">
      <alignment vertical="center"/>
    </xf>
    <xf numFmtId="0" fontId="40" fillId="0" borderId="58" xfId="0" applyFont="1" applyBorder="1" applyAlignment="1">
      <alignment vertical="center"/>
    </xf>
    <xf numFmtId="0" fontId="42" fillId="0" borderId="0" xfId="61" applyFont="1" applyBorder="1" applyAlignment="1">
      <alignment vertical="center"/>
      <protection/>
    </xf>
    <xf numFmtId="0" fontId="43" fillId="0" borderId="20" xfId="0" applyFont="1" applyBorder="1" applyAlignment="1">
      <alignment horizontal="distributed" vertical="center"/>
    </xf>
    <xf numFmtId="0" fontId="43" fillId="0" borderId="0" xfId="0" applyFont="1" applyAlignment="1">
      <alignment horizontal="distributed" vertical="center"/>
    </xf>
    <xf numFmtId="0" fontId="0" fillId="0" borderId="20" xfId="0" applyFont="1" applyBorder="1" applyAlignment="1">
      <alignment horizontal="distributed" vertical="center"/>
    </xf>
    <xf numFmtId="0" fontId="0" fillId="0" borderId="0" xfId="0" applyFont="1" applyAlignment="1">
      <alignment horizontal="distributed" vertical="center"/>
    </xf>
    <xf numFmtId="0" fontId="0" fillId="0" borderId="20" xfId="0" applyFont="1" applyBorder="1" applyAlignment="1">
      <alignment horizontal="center" vertical="center" textRotation="255"/>
    </xf>
    <xf numFmtId="0" fontId="43" fillId="0" borderId="0" xfId="0" applyFont="1" applyBorder="1" applyAlignment="1">
      <alignment vertical="center"/>
    </xf>
    <xf numFmtId="0" fontId="44" fillId="0" borderId="42" xfId="0" applyFont="1" applyBorder="1" applyAlignment="1">
      <alignment horizontal="center" vertical="center"/>
    </xf>
    <xf numFmtId="0" fontId="44" fillId="0" borderId="59" xfId="0" applyFont="1" applyBorder="1" applyAlignment="1">
      <alignment horizontal="center" vertical="center"/>
    </xf>
    <xf numFmtId="0" fontId="44" fillId="0" borderId="54" xfId="0" applyFont="1" applyBorder="1" applyAlignment="1">
      <alignment horizontal="center" vertical="center"/>
    </xf>
    <xf numFmtId="0" fontId="43" fillId="0" borderId="20" xfId="0" applyFont="1" applyBorder="1" applyAlignment="1">
      <alignment horizontal="center" vertical="center"/>
    </xf>
    <xf numFmtId="0" fontId="5" fillId="0" borderId="60" xfId="0" applyFont="1" applyBorder="1" applyAlignment="1">
      <alignment vertical="center"/>
    </xf>
    <xf numFmtId="0" fontId="5" fillId="0" borderId="49" xfId="0" applyFont="1" applyBorder="1" applyAlignment="1">
      <alignment vertical="center"/>
    </xf>
    <xf numFmtId="0" fontId="43" fillId="0" borderId="61" xfId="0" applyFont="1" applyBorder="1" applyAlignment="1">
      <alignment horizontal="center" vertical="center"/>
    </xf>
    <xf numFmtId="0" fontId="43" fillId="0" borderId="62" xfId="0" applyFont="1" applyBorder="1" applyAlignment="1">
      <alignment vertical="center"/>
    </xf>
    <xf numFmtId="0" fontId="47" fillId="0" borderId="0" xfId="0" applyFont="1" applyBorder="1" applyAlignment="1">
      <alignment horizontal="center" vertical="center"/>
    </xf>
    <xf numFmtId="0" fontId="43" fillId="0" borderId="0" xfId="0" applyFont="1" applyBorder="1" applyAlignment="1">
      <alignment horizontal="center" vertical="center"/>
    </xf>
    <xf numFmtId="0" fontId="0" fillId="0" borderId="0" xfId="0" applyAlignment="1">
      <alignment/>
    </xf>
    <xf numFmtId="0" fontId="34" fillId="0" borderId="63" xfId="0" applyFont="1" applyBorder="1" applyAlignment="1">
      <alignment horizontal="center" vertical="center"/>
    </xf>
    <xf numFmtId="0" fontId="30" fillId="0" borderId="63" xfId="0" applyFont="1" applyBorder="1" applyAlignment="1">
      <alignment vertical="center"/>
    </xf>
    <xf numFmtId="0" fontId="30" fillId="0" borderId="63" xfId="0" applyFont="1" applyBorder="1" applyAlignment="1">
      <alignment horizontal="right" vertical="center"/>
    </xf>
    <xf numFmtId="0" fontId="34" fillId="0" borderId="63" xfId="0" applyFont="1" applyBorder="1" applyAlignment="1">
      <alignment vertical="top" textRotation="30"/>
    </xf>
    <xf numFmtId="0" fontId="34" fillId="0" borderId="63" xfId="0" applyFont="1" applyBorder="1" applyAlignment="1">
      <alignment vertical="center" textRotation="60"/>
    </xf>
    <xf numFmtId="0" fontId="30" fillId="0" borderId="0" xfId="0" applyFont="1" applyBorder="1" applyAlignment="1">
      <alignment textRotation="45"/>
    </xf>
    <xf numFmtId="0" fontId="30" fillId="0" borderId="0" xfId="0" applyFont="1" applyBorder="1" applyAlignment="1">
      <alignment vertical="center" textRotation="45"/>
    </xf>
    <xf numFmtId="0" fontId="34" fillId="0" borderId="0" xfId="0" applyFont="1" applyBorder="1" applyAlignment="1">
      <alignment vertical="top" textRotation="165"/>
    </xf>
    <xf numFmtId="0" fontId="23" fillId="0" borderId="64" xfId="0" applyFont="1" applyBorder="1" applyAlignment="1">
      <alignment vertical="center"/>
    </xf>
    <xf numFmtId="0" fontId="12" fillId="0" borderId="64" xfId="0" applyFont="1" applyBorder="1" applyAlignment="1">
      <alignment vertical="center"/>
    </xf>
    <xf numFmtId="0" fontId="30" fillId="0" borderId="64" xfId="0" applyFont="1" applyBorder="1" applyAlignment="1">
      <alignment vertical="center"/>
    </xf>
    <xf numFmtId="0" fontId="30" fillId="0" borderId="64" xfId="0" applyFont="1" applyBorder="1" applyAlignment="1">
      <alignment vertical="center"/>
    </xf>
    <xf numFmtId="0" fontId="30" fillId="0" borderId="64" xfId="0" applyFont="1" applyBorder="1" applyAlignment="1">
      <alignment textRotation="45"/>
    </xf>
    <xf numFmtId="0" fontId="30" fillId="0" borderId="64" xfId="0" applyFont="1" applyBorder="1" applyAlignment="1">
      <alignment vertical="center" textRotation="45"/>
    </xf>
    <xf numFmtId="0" fontId="34" fillId="0" borderId="64" xfId="0" applyFont="1" applyBorder="1" applyAlignment="1">
      <alignment vertical="top" textRotation="165"/>
    </xf>
    <xf numFmtId="0" fontId="34" fillId="0" borderId="64" xfId="0" applyFont="1" applyBorder="1" applyAlignment="1">
      <alignment vertical="top" textRotation="135"/>
    </xf>
    <xf numFmtId="0" fontId="34" fillId="0" borderId="64" xfId="0" applyFont="1" applyBorder="1" applyAlignment="1">
      <alignment vertical="center"/>
    </xf>
    <xf numFmtId="0" fontId="34" fillId="0" borderId="64" xfId="0" applyFont="1" applyBorder="1" applyAlignment="1">
      <alignment horizontal="center" vertical="center"/>
    </xf>
    <xf numFmtId="0" fontId="34" fillId="0" borderId="64" xfId="0" applyFont="1" applyBorder="1" applyAlignment="1">
      <alignment vertical="center"/>
    </xf>
    <xf numFmtId="0" fontId="34" fillId="0" borderId="64" xfId="0" applyFont="1" applyBorder="1" applyAlignment="1">
      <alignment vertical="center" textRotation="135"/>
    </xf>
    <xf numFmtId="0" fontId="34" fillId="0" borderId="64" xfId="0" applyFont="1" applyBorder="1" applyAlignment="1">
      <alignment vertical="center" textRotation="54" wrapText="1"/>
    </xf>
    <xf numFmtId="0" fontId="34" fillId="0" borderId="64" xfId="0" applyFont="1" applyBorder="1" applyAlignment="1">
      <alignment vertical="center" textRotation="30"/>
    </xf>
    <xf numFmtId="0" fontId="34" fillId="0" borderId="64" xfId="0" applyFont="1" applyBorder="1" applyAlignment="1">
      <alignment vertical="center" textRotation="60"/>
    </xf>
    <xf numFmtId="0" fontId="34" fillId="0" borderId="64" xfId="0" applyFont="1" applyBorder="1" applyAlignment="1">
      <alignment vertical="top" textRotation="30"/>
    </xf>
    <xf numFmtId="0" fontId="6" fillId="0" borderId="65" xfId="0" applyFont="1" applyBorder="1" applyAlignment="1">
      <alignment horizontal="center" vertical="center"/>
    </xf>
    <xf numFmtId="0" fontId="30" fillId="0" borderId="64" xfId="0" applyFont="1" applyBorder="1" applyAlignment="1">
      <alignment vertical="center" textRotation="150"/>
    </xf>
    <xf numFmtId="0" fontId="30" fillId="0" borderId="64" xfId="0" applyFont="1" applyBorder="1" applyAlignment="1">
      <alignment horizontal="center" vertical="center"/>
    </xf>
    <xf numFmtId="0" fontId="30" fillId="0" borderId="64" xfId="0" applyFont="1" applyBorder="1" applyAlignment="1">
      <alignment vertical="top"/>
    </xf>
    <xf numFmtId="0" fontId="34" fillId="0" borderId="64" xfId="0" applyFont="1" applyBorder="1" applyAlignment="1">
      <alignment vertical="top"/>
    </xf>
    <xf numFmtId="0" fontId="30" fillId="0" borderId="64" xfId="0" applyFont="1" applyBorder="1" applyAlignment="1">
      <alignment vertical="center" textRotation="60"/>
    </xf>
    <xf numFmtId="0" fontId="30" fillId="0" borderId="66" xfId="0" applyFont="1" applyBorder="1" applyAlignment="1">
      <alignment vertical="center"/>
    </xf>
    <xf numFmtId="0" fontId="30" fillId="0" borderId="64" xfId="0" applyFont="1" applyBorder="1" applyAlignment="1">
      <alignment horizontal="right" vertical="center"/>
    </xf>
    <xf numFmtId="0" fontId="12" fillId="0" borderId="66" xfId="0" applyFont="1" applyBorder="1" applyAlignment="1">
      <alignment vertical="center"/>
    </xf>
    <xf numFmtId="0" fontId="30" fillId="0" borderId="65" xfId="0" applyFont="1" applyBorder="1" applyAlignment="1">
      <alignment vertical="center"/>
    </xf>
    <xf numFmtId="0" fontId="34" fillId="0" borderId="65" xfId="0" applyFont="1" applyBorder="1" applyAlignment="1">
      <alignment vertical="top" textRotation="135"/>
    </xf>
    <xf numFmtId="0" fontId="34" fillId="0" borderId="65" xfId="0" applyFont="1" applyBorder="1" applyAlignment="1">
      <alignment vertical="center" textRotation="135"/>
    </xf>
    <xf numFmtId="0" fontId="30" fillId="0" borderId="67" xfId="0" applyFont="1" applyBorder="1" applyAlignment="1">
      <alignment vertical="center"/>
    </xf>
    <xf numFmtId="0" fontId="34" fillId="0" borderId="67" xfId="0" applyFont="1" applyBorder="1" applyAlignment="1">
      <alignment vertical="top" textRotation="135"/>
    </xf>
    <xf numFmtId="0" fontId="34" fillId="0" borderId="67" xfId="0" applyFont="1" applyBorder="1" applyAlignment="1">
      <alignment vertical="center" textRotation="135"/>
    </xf>
    <xf numFmtId="184" fontId="17" fillId="0" borderId="0" xfId="0" applyNumberFormat="1" applyFont="1" applyAlignment="1">
      <alignment vertical="center"/>
    </xf>
    <xf numFmtId="0" fontId="48" fillId="0" borderId="55" xfId="0" applyFont="1" applyBorder="1" applyAlignment="1">
      <alignment horizontal="center" vertical="center"/>
    </xf>
    <xf numFmtId="0" fontId="15" fillId="0" borderId="0" xfId="0" applyFont="1" applyAlignment="1">
      <alignment vertical="center"/>
    </xf>
    <xf numFmtId="0" fontId="49" fillId="0" borderId="0" xfId="0" applyFont="1" applyAlignment="1">
      <alignment horizontal="distributed" vertical="center"/>
    </xf>
    <xf numFmtId="0" fontId="49" fillId="0" borderId="0" xfId="0" applyFont="1" applyAlignment="1">
      <alignment horizontal="left" vertical="center"/>
    </xf>
    <xf numFmtId="0" fontId="49" fillId="0" borderId="0" xfId="0" applyFont="1" applyAlignment="1">
      <alignment vertical="center"/>
    </xf>
    <xf numFmtId="0" fontId="12" fillId="0" borderId="0" xfId="0" applyFont="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68" xfId="0" applyBorder="1" applyAlignment="1">
      <alignment horizontal="center" vertical="center" shrinkToFit="1"/>
    </xf>
    <xf numFmtId="0" fontId="0" fillId="0" borderId="14" xfId="0" applyBorder="1" applyAlignment="1">
      <alignment horizontal="center" vertical="center" shrinkToFit="1"/>
    </xf>
    <xf numFmtId="0" fontId="0" fillId="0" borderId="68" xfId="0" applyFont="1" applyFill="1" applyBorder="1" applyAlignment="1">
      <alignment vertical="center"/>
    </xf>
    <xf numFmtId="0" fontId="0" fillId="0" borderId="14" xfId="0" applyFill="1" applyBorder="1" applyAlignment="1">
      <alignment horizontal="center" vertical="center"/>
    </xf>
    <xf numFmtId="184" fontId="0" fillId="0" borderId="10" xfId="49" applyNumberFormat="1" applyFont="1" applyFill="1" applyBorder="1" applyAlignment="1">
      <alignment horizontal="center" vertical="center"/>
    </xf>
    <xf numFmtId="184" fontId="0" fillId="0" borderId="10" xfId="49" applyNumberFormat="1" applyFill="1" applyBorder="1" applyAlignment="1">
      <alignment horizontal="center" vertical="center"/>
    </xf>
    <xf numFmtId="0" fontId="0" fillId="0" borderId="14" xfId="0" applyBorder="1" applyAlignment="1">
      <alignment vertical="center" shrinkToFit="1"/>
    </xf>
    <xf numFmtId="0" fontId="12" fillId="0" borderId="0"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12"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12" fillId="0" borderId="1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vertical="center"/>
    </xf>
    <xf numFmtId="0" fontId="0" fillId="0" borderId="42"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0" fontId="0" fillId="0" borderId="37" xfId="0"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4" fillId="0" borderId="15" xfId="0" applyFont="1" applyBorder="1" applyAlignment="1">
      <alignment vertical="center"/>
    </xf>
    <xf numFmtId="0" fontId="12" fillId="0" borderId="16" xfId="0" applyFont="1" applyBorder="1" applyAlignment="1">
      <alignment horizontal="center" vertical="top"/>
    </xf>
    <xf numFmtId="0" fontId="12" fillId="0" borderId="15" xfId="0" applyFont="1" applyBorder="1" applyAlignment="1">
      <alignment horizontal="center"/>
    </xf>
    <xf numFmtId="0" fontId="0" fillId="0" borderId="72" xfId="0" applyBorder="1" applyAlignment="1">
      <alignment horizontal="center" vertical="center"/>
    </xf>
    <xf numFmtId="0" fontId="0" fillId="0" borderId="72" xfId="0" applyBorder="1" applyAlignment="1">
      <alignment vertical="center"/>
    </xf>
    <xf numFmtId="0" fontId="15" fillId="0" borderId="0" xfId="0" applyFont="1" applyAlignment="1">
      <alignment horizontal="lef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4" fillId="0" borderId="68" xfId="0" applyFont="1" applyBorder="1" applyAlignment="1">
      <alignment horizontal="center" vertical="center"/>
    </xf>
    <xf numFmtId="0" fontId="4" fillId="0" borderId="14" xfId="0" applyFont="1" applyBorder="1" applyAlignment="1">
      <alignment horizontal="center" vertical="center"/>
    </xf>
    <xf numFmtId="0" fontId="4" fillId="0" borderId="73" xfId="0" applyFont="1" applyBorder="1" applyAlignment="1">
      <alignment horizontal="center" vertical="center"/>
    </xf>
    <xf numFmtId="0" fontId="38" fillId="0" borderId="68" xfId="0" applyFont="1" applyBorder="1" applyAlignment="1">
      <alignment vertical="center"/>
    </xf>
    <xf numFmtId="0" fontId="38" fillId="0" borderId="74" xfId="0" applyFont="1" applyBorder="1" applyAlignment="1">
      <alignment vertical="center"/>
    </xf>
    <xf numFmtId="0" fontId="38" fillId="0" borderId="0" xfId="0" applyFont="1" applyBorder="1" applyAlignment="1">
      <alignment vertical="center"/>
    </xf>
    <xf numFmtId="0" fontId="12" fillId="0" borderId="74" xfId="0" applyFont="1" applyBorder="1" applyAlignment="1">
      <alignment vertical="center"/>
    </xf>
    <xf numFmtId="0" fontId="12" fillId="0" borderId="14" xfId="0" applyFont="1" applyBorder="1" applyAlignment="1">
      <alignment vertical="center"/>
    </xf>
    <xf numFmtId="0" fontId="0" fillId="0" borderId="74" xfId="0" applyFont="1" applyBorder="1" applyAlignment="1">
      <alignment vertical="center"/>
    </xf>
    <xf numFmtId="0" fontId="7" fillId="0" borderId="37" xfId="0" applyFont="1" applyBorder="1" applyAlignment="1">
      <alignment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8" xfId="0" applyFont="1" applyBorder="1" applyAlignment="1">
      <alignment horizontal="distributed" vertical="center"/>
    </xf>
    <xf numFmtId="0" fontId="7" fillId="0" borderId="17" xfId="0" applyFont="1" applyBorder="1" applyAlignment="1">
      <alignment horizontal="distributed" vertical="center"/>
    </xf>
    <xf numFmtId="0" fontId="7" fillId="0" borderId="11" xfId="0" applyFont="1" applyBorder="1" applyAlignment="1">
      <alignment horizontal="center" vertical="center"/>
    </xf>
    <xf numFmtId="49" fontId="7" fillId="0" borderId="37" xfId="0" applyNumberFormat="1" applyFont="1" applyBorder="1" applyAlignment="1">
      <alignment horizontal="left" vertical="center"/>
    </xf>
    <xf numFmtId="49" fontId="10" fillId="0" borderId="19" xfId="0" applyNumberFormat="1" applyFont="1" applyBorder="1" applyAlignment="1">
      <alignment horizontal="distributed" vertical="center"/>
    </xf>
    <xf numFmtId="0" fontId="10" fillId="0" borderId="19" xfId="0" applyFont="1" applyBorder="1" applyAlignment="1">
      <alignment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38" xfId="0" applyFont="1" applyBorder="1" applyAlignment="1">
      <alignment horizontal="center" vertical="center"/>
    </xf>
    <xf numFmtId="0" fontId="7" fillId="0" borderId="75" xfId="0" applyFont="1" applyBorder="1" applyAlignment="1">
      <alignment vertical="center"/>
    </xf>
    <xf numFmtId="0" fontId="7" fillId="0" borderId="76" xfId="0" applyFont="1" applyBorder="1" applyAlignment="1">
      <alignment horizontal="center" vertical="center"/>
    </xf>
    <xf numFmtId="0" fontId="9" fillId="0" borderId="75" xfId="0" applyFont="1" applyBorder="1" applyAlignment="1">
      <alignment horizontal="distributed" vertical="center"/>
    </xf>
    <xf numFmtId="0" fontId="7" fillId="0" borderId="76" xfId="0" applyFont="1" applyBorder="1" applyAlignment="1">
      <alignment horizontal="distributed" vertical="center"/>
    </xf>
    <xf numFmtId="0" fontId="10" fillId="0" borderId="13" xfId="0" applyFont="1" applyBorder="1" applyAlignment="1">
      <alignment horizontal="center" vertical="center"/>
    </xf>
    <xf numFmtId="0" fontId="9" fillId="0" borderId="11" xfId="0" applyFont="1" applyBorder="1" applyAlignment="1">
      <alignment vertical="center"/>
    </xf>
    <xf numFmtId="0" fontId="9" fillId="0" borderId="13" xfId="0" applyFont="1" applyBorder="1" applyAlignment="1">
      <alignment horizontal="center" vertical="center"/>
    </xf>
    <xf numFmtId="0" fontId="7" fillId="0" borderId="15" xfId="0" applyFont="1" applyBorder="1" applyAlignment="1">
      <alignment horizontal="distributed" vertical="center"/>
    </xf>
    <xf numFmtId="0" fontId="7" fillId="0" borderId="15" xfId="0" applyFont="1" applyBorder="1" applyAlignment="1">
      <alignment horizontal="distributed" vertical="center"/>
    </xf>
    <xf numFmtId="0" fontId="9" fillId="0" borderId="37" xfId="0" applyFont="1" applyBorder="1" applyAlignment="1">
      <alignment horizontal="distributed" vertical="center"/>
    </xf>
    <xf numFmtId="0" fontId="7" fillId="0" borderId="77" xfId="0" applyFont="1" applyBorder="1" applyAlignment="1">
      <alignment horizontal="distributed" vertical="center"/>
    </xf>
    <xf numFmtId="0" fontId="7" fillId="0" borderId="77" xfId="0" applyFont="1" applyBorder="1" applyAlignment="1">
      <alignment horizontal="distributed" vertical="center"/>
    </xf>
    <xf numFmtId="0" fontId="7" fillId="0" borderId="77" xfId="0" applyFont="1" applyBorder="1" applyAlignment="1">
      <alignment horizontal="center" vertical="top"/>
    </xf>
    <xf numFmtId="0" fontId="7" fillId="0" borderId="76" xfId="0" applyFont="1" applyBorder="1" applyAlignment="1">
      <alignment horizontal="center" vertical="top"/>
    </xf>
    <xf numFmtId="0" fontId="49" fillId="0" borderId="0" xfId="0" applyFont="1" applyAlignment="1">
      <alignment vertical="center"/>
    </xf>
    <xf numFmtId="0" fontId="50" fillId="0" borderId="0" xfId="0" applyFont="1" applyAlignment="1">
      <alignment/>
    </xf>
    <xf numFmtId="0" fontId="56" fillId="0" borderId="0" xfId="0" applyFont="1" applyAlignment="1">
      <alignment horizontal="center"/>
    </xf>
    <xf numFmtId="0" fontId="30" fillId="0" borderId="0" xfId="0" applyFont="1" applyBorder="1" applyAlignment="1">
      <alignment horizontal="left" vertical="center"/>
    </xf>
    <xf numFmtId="0" fontId="30" fillId="0" borderId="64" xfId="0" applyFont="1" applyBorder="1" applyAlignment="1">
      <alignment horizontal="left" vertical="center"/>
    </xf>
    <xf numFmtId="0" fontId="34" fillId="0" borderId="64" xfId="0" applyFont="1" applyBorder="1" applyAlignment="1">
      <alignment horizontal="left" vertical="center"/>
    </xf>
    <xf numFmtId="0" fontId="30" fillId="0" borderId="78" xfId="0" applyFont="1" applyBorder="1" applyAlignment="1">
      <alignment vertical="center"/>
    </xf>
    <xf numFmtId="0" fontId="30" fillId="0" borderId="64" xfId="0" applyFont="1" applyBorder="1" applyAlignment="1">
      <alignment/>
    </xf>
    <xf numFmtId="0" fontId="0" fillId="0" borderId="64" xfId="0" applyFont="1" applyBorder="1" applyAlignment="1">
      <alignment vertical="center"/>
    </xf>
    <xf numFmtId="0" fontId="0" fillId="0" borderId="64" xfId="0" applyFont="1" applyBorder="1" applyAlignment="1">
      <alignment vertical="center"/>
    </xf>
    <xf numFmtId="0" fontId="0" fillId="0" borderId="78" xfId="0" applyFont="1" applyBorder="1" applyAlignment="1">
      <alignment vertical="center"/>
    </xf>
    <xf numFmtId="0" fontId="0" fillId="0" borderId="66" xfId="0" applyFont="1" applyBorder="1" applyAlignment="1">
      <alignment vertical="center"/>
    </xf>
    <xf numFmtId="0" fontId="30" fillId="0" borderId="78" xfId="0" applyFont="1" applyBorder="1" applyAlignment="1">
      <alignment vertical="center"/>
    </xf>
    <xf numFmtId="0" fontId="30" fillId="0" borderId="66" xfId="0" applyFont="1" applyBorder="1" applyAlignment="1">
      <alignment vertical="center"/>
    </xf>
    <xf numFmtId="0" fontId="34" fillId="0" borderId="0" xfId="0" applyFont="1" applyBorder="1" applyAlignment="1">
      <alignment vertical="center" textRotation="54"/>
    </xf>
    <xf numFmtId="0" fontId="30" fillId="0" borderId="0" xfId="0" applyFont="1" applyBorder="1" applyAlignment="1">
      <alignment vertical="center" textRotation="54"/>
    </xf>
    <xf numFmtId="0" fontId="34" fillId="0" borderId="64" xfId="0" applyFont="1" applyBorder="1" applyAlignment="1">
      <alignment vertical="center" textRotation="54"/>
    </xf>
    <xf numFmtId="0" fontId="30" fillId="0" borderId="64" xfId="0" applyFont="1" applyBorder="1" applyAlignment="1">
      <alignment vertical="center" textRotation="54"/>
    </xf>
    <xf numFmtId="0" fontId="30" fillId="0" borderId="0" xfId="0" applyFont="1" applyFill="1" applyBorder="1" applyAlignment="1">
      <alignment vertical="center"/>
    </xf>
    <xf numFmtId="0" fontId="30" fillId="0" borderId="0" xfId="0" applyFont="1" applyFill="1" applyBorder="1" applyAlignment="1">
      <alignment vertical="center"/>
    </xf>
    <xf numFmtId="0" fontId="30" fillId="0" borderId="64" xfId="0" applyFont="1" applyFill="1" applyBorder="1" applyAlignment="1">
      <alignment vertical="center"/>
    </xf>
    <xf numFmtId="0" fontId="30" fillId="0" borderId="78" xfId="0" applyFont="1" applyFill="1" applyBorder="1" applyAlignment="1">
      <alignment vertical="center"/>
    </xf>
    <xf numFmtId="0" fontId="30" fillId="0" borderId="66" xfId="0" applyFont="1" applyFill="1" applyBorder="1" applyAlignment="1">
      <alignment vertical="center"/>
    </xf>
    <xf numFmtId="0" fontId="30" fillId="0" borderId="64" xfId="0" applyFont="1" applyFill="1" applyBorder="1" applyAlignment="1">
      <alignment vertical="center"/>
    </xf>
    <xf numFmtId="0" fontId="30" fillId="0" borderId="0" xfId="0" applyFont="1" applyBorder="1" applyAlignment="1">
      <alignment vertical="center" textRotation="149"/>
    </xf>
    <xf numFmtId="0" fontId="30" fillId="0" borderId="0" xfId="0" applyFont="1" applyBorder="1" applyAlignment="1">
      <alignment vertical="center" textRotation="135"/>
    </xf>
    <xf numFmtId="0" fontId="30" fillId="0" borderId="78" xfId="0" applyFont="1" applyBorder="1" applyAlignment="1">
      <alignment vertical="center" textRotation="45"/>
    </xf>
    <xf numFmtId="0" fontId="30" fillId="0" borderId="66" xfId="0" applyFont="1" applyBorder="1" applyAlignment="1">
      <alignment vertical="center" textRotation="149"/>
    </xf>
    <xf numFmtId="0" fontId="30" fillId="0" borderId="64" xfId="0" applyFont="1" applyBorder="1" applyAlignment="1">
      <alignment vertical="center" textRotation="135"/>
    </xf>
    <xf numFmtId="0" fontId="30" fillId="0" borderId="64" xfId="0" applyFont="1" applyBorder="1" applyAlignment="1">
      <alignment vertical="center" textRotation="149"/>
    </xf>
    <xf numFmtId="0" fontId="34" fillId="0" borderId="67" xfId="0" applyFont="1" applyBorder="1" applyAlignment="1">
      <alignment horizontal="left" vertical="center"/>
    </xf>
    <xf numFmtId="0" fontId="34" fillId="0" borderId="67" xfId="0" applyFont="1" applyBorder="1" applyAlignment="1">
      <alignment vertical="center" textRotation="54"/>
    </xf>
    <xf numFmtId="0" fontId="30" fillId="0" borderId="67" xfId="0" applyFont="1" applyBorder="1" applyAlignment="1">
      <alignment vertical="center"/>
    </xf>
    <xf numFmtId="0" fontId="30" fillId="0" borderId="79" xfId="0" applyFont="1" applyBorder="1" applyAlignment="1">
      <alignment vertical="center"/>
    </xf>
    <xf numFmtId="0" fontId="30" fillId="0" borderId="80" xfId="0" applyFont="1" applyBorder="1" applyAlignment="1">
      <alignment vertical="center"/>
    </xf>
    <xf numFmtId="0" fontId="34" fillId="0" borderId="67" xfId="0" applyFont="1" applyBorder="1" applyAlignment="1">
      <alignment vertical="center"/>
    </xf>
    <xf numFmtId="0" fontId="34" fillId="0" borderId="0" xfId="0" applyFont="1" applyBorder="1" applyAlignment="1">
      <alignment vertical="center" wrapText="1"/>
    </xf>
    <xf numFmtId="0" fontId="30" fillId="0" borderId="0" xfId="0" applyFont="1" applyBorder="1" applyAlignment="1">
      <alignment vertical="center" textRotation="59"/>
    </xf>
    <xf numFmtId="0" fontId="34" fillId="0" borderId="65" xfId="0" applyFont="1" applyBorder="1" applyAlignment="1">
      <alignment vertical="center"/>
    </xf>
    <xf numFmtId="0" fontId="34" fillId="0" borderId="65" xfId="0" applyFont="1" applyBorder="1" applyAlignment="1">
      <alignment vertical="center" wrapText="1"/>
    </xf>
    <xf numFmtId="0" fontId="30" fillId="0" borderId="65" xfId="0" applyFont="1" applyBorder="1" applyAlignment="1">
      <alignment vertical="center" textRotation="59"/>
    </xf>
    <xf numFmtId="0" fontId="30" fillId="0" borderId="65" xfId="0" applyFont="1" applyBorder="1" applyAlignment="1">
      <alignment vertical="center"/>
    </xf>
    <xf numFmtId="0" fontId="34" fillId="0" borderId="65" xfId="0" applyFont="1" applyBorder="1" applyAlignment="1">
      <alignment vertical="center" textRotation="149"/>
    </xf>
    <xf numFmtId="0" fontId="30" fillId="0" borderId="65" xfId="0" applyFont="1" applyBorder="1" applyAlignment="1">
      <alignment vertical="center" textRotation="149"/>
    </xf>
    <xf numFmtId="0" fontId="30" fillId="0" borderId="81" xfId="0" applyFont="1" applyBorder="1" applyAlignment="1">
      <alignment vertical="center"/>
    </xf>
    <xf numFmtId="0" fontId="30" fillId="0" borderId="82" xfId="0" applyFont="1" applyBorder="1" applyAlignment="1">
      <alignment vertical="center"/>
    </xf>
    <xf numFmtId="0" fontId="12" fillId="0" borderId="0" xfId="0" applyFont="1" applyBorder="1" applyAlignment="1">
      <alignment vertical="center" textRotation="255"/>
    </xf>
    <xf numFmtId="0" fontId="34" fillId="0" borderId="64" xfId="0" applyFont="1" applyBorder="1" applyAlignment="1">
      <alignment vertical="center" wrapText="1"/>
    </xf>
    <xf numFmtId="0" fontId="30" fillId="0" borderId="64" xfId="0" applyFont="1" applyBorder="1" applyAlignment="1">
      <alignment vertical="center" textRotation="59"/>
    </xf>
    <xf numFmtId="0" fontId="34" fillId="0" borderId="64" xfId="0" applyFont="1" applyBorder="1" applyAlignment="1">
      <alignment vertical="center" textRotation="149"/>
    </xf>
    <xf numFmtId="0" fontId="30" fillId="0" borderId="64" xfId="0" applyFont="1" applyFill="1" applyBorder="1" applyAlignment="1">
      <alignment/>
    </xf>
    <xf numFmtId="0" fontId="30" fillId="0" borderId="63" xfId="0" applyFont="1" applyBorder="1" applyAlignment="1">
      <alignment vertical="top"/>
    </xf>
    <xf numFmtId="0" fontId="30" fillId="0" borderId="63" xfId="0" applyFont="1" applyBorder="1" applyAlignment="1">
      <alignment horizontal="left" vertical="center"/>
    </xf>
    <xf numFmtId="0" fontId="34" fillId="0" borderId="63" xfId="0" applyFont="1" applyBorder="1" applyAlignment="1">
      <alignment horizontal="left" vertical="center"/>
    </xf>
    <xf numFmtId="0" fontId="30" fillId="0" borderId="63" xfId="0" applyFont="1" applyBorder="1" applyAlignment="1">
      <alignment/>
    </xf>
    <xf numFmtId="0" fontId="30" fillId="0" borderId="78" xfId="0" applyFont="1" applyBorder="1" applyAlignment="1">
      <alignment horizontal="center" vertical="center"/>
    </xf>
    <xf numFmtId="0" fontId="30" fillId="0" borderId="66"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66" xfId="0" applyFont="1" applyBorder="1" applyAlignment="1">
      <alignment vertical="center"/>
    </xf>
    <xf numFmtId="0" fontId="0" fillId="0" borderId="64" xfId="0" applyFont="1" applyBorder="1" applyAlignment="1">
      <alignment vertical="center"/>
    </xf>
    <xf numFmtId="0" fontId="0" fillId="0" borderId="64" xfId="0" applyFont="1" applyBorder="1" applyAlignment="1">
      <alignment/>
    </xf>
    <xf numFmtId="0" fontId="0" fillId="0" borderId="78" xfId="0" applyFont="1" applyBorder="1" applyAlignment="1">
      <alignment/>
    </xf>
    <xf numFmtId="0" fontId="0" fillId="0" borderId="66" xfId="0" applyFont="1" applyBorder="1" applyAlignment="1">
      <alignment/>
    </xf>
    <xf numFmtId="0" fontId="0" fillId="0" borderId="78" xfId="0" applyFont="1" applyBorder="1" applyAlignment="1">
      <alignment vertical="center"/>
    </xf>
    <xf numFmtId="0" fontId="30" fillId="0" borderId="0" xfId="0" applyFont="1" applyBorder="1" applyAlignment="1">
      <alignment vertical="center" textRotation="54" wrapText="1"/>
    </xf>
    <xf numFmtId="0" fontId="34" fillId="0" borderId="0" xfId="0" applyFont="1" applyBorder="1" applyAlignment="1">
      <alignment vertical="top" wrapText="1"/>
    </xf>
    <xf numFmtId="0" fontId="30" fillId="0" borderId="64" xfId="0" applyFont="1" applyBorder="1" applyAlignment="1">
      <alignment vertical="center" textRotation="54" wrapText="1"/>
    </xf>
    <xf numFmtId="0" fontId="34" fillId="0" borderId="64" xfId="0" applyFont="1" applyBorder="1" applyAlignment="1">
      <alignment vertical="top" wrapText="1"/>
    </xf>
    <xf numFmtId="0" fontId="34" fillId="0" borderId="66" xfId="0" applyFont="1" applyBorder="1" applyAlignment="1">
      <alignment vertical="center" textRotation="149"/>
    </xf>
    <xf numFmtId="0" fontId="34" fillId="0" borderId="0" xfId="0" applyFont="1" applyBorder="1" applyAlignment="1">
      <alignment horizontal="right" vertical="center"/>
    </xf>
    <xf numFmtId="0" fontId="34" fillId="0" borderId="64" xfId="0" applyFont="1" applyBorder="1" applyAlignment="1">
      <alignment horizontal="right" vertical="center"/>
    </xf>
    <xf numFmtId="0" fontId="30" fillId="0" borderId="15" xfId="0" applyFont="1" applyBorder="1" applyAlignment="1">
      <alignment vertical="center" textRotation="59"/>
    </xf>
    <xf numFmtId="0" fontId="30" fillId="0" borderId="15" xfId="0" applyFont="1" applyBorder="1" applyAlignment="1">
      <alignment horizontal="right" vertical="center"/>
    </xf>
    <xf numFmtId="0" fontId="12" fillId="0" borderId="19" xfId="0" applyFont="1" applyBorder="1" applyAlignment="1">
      <alignment vertical="center" textRotation="255"/>
    </xf>
    <xf numFmtId="0" fontId="12" fillId="0" borderId="15" xfId="0" applyFont="1" applyBorder="1" applyAlignment="1">
      <alignment vertical="center" textRotation="255"/>
    </xf>
    <xf numFmtId="0" fontId="30" fillId="0" borderId="15" xfId="0" applyFont="1" applyBorder="1" applyAlignment="1">
      <alignment vertical="center" textRotation="149"/>
    </xf>
    <xf numFmtId="0" fontId="30" fillId="0" borderId="42" xfId="0" applyFont="1" applyBorder="1" applyAlignment="1">
      <alignment vertical="center"/>
    </xf>
    <xf numFmtId="0" fontId="34" fillId="0" borderId="18" xfId="0" applyFont="1" applyBorder="1" applyAlignment="1">
      <alignment vertical="center"/>
    </xf>
    <xf numFmtId="0" fontId="34" fillId="0" borderId="42" xfId="0" applyFont="1" applyBorder="1" applyAlignment="1">
      <alignment vertical="center"/>
    </xf>
    <xf numFmtId="0" fontId="30" fillId="0" borderId="16" xfId="0" applyFont="1" applyBorder="1" applyAlignment="1">
      <alignment vertical="center"/>
    </xf>
    <xf numFmtId="0" fontId="34" fillId="0" borderId="16" xfId="0" applyFont="1" applyBorder="1" applyAlignment="1">
      <alignment vertical="center"/>
    </xf>
    <xf numFmtId="0" fontId="30" fillId="0" borderId="16" xfId="0" applyFont="1" applyBorder="1" applyAlignment="1">
      <alignment vertical="center"/>
    </xf>
    <xf numFmtId="0" fontId="34" fillId="0" borderId="0" xfId="0" applyFont="1" applyFill="1" applyBorder="1" applyAlignment="1">
      <alignment vertical="center"/>
    </xf>
    <xf numFmtId="0" fontId="30" fillId="0" borderId="42" xfId="0" applyFont="1" applyBorder="1" applyAlignment="1">
      <alignment vertical="center"/>
    </xf>
    <xf numFmtId="0" fontId="30" fillId="0" borderId="18" xfId="0" applyFont="1" applyBorder="1" applyAlignment="1">
      <alignment vertical="center"/>
    </xf>
    <xf numFmtId="0" fontId="34" fillId="0" borderId="0" xfId="0" applyFont="1" applyFill="1" applyBorder="1" applyAlignment="1">
      <alignment vertical="center" textRotation="149"/>
    </xf>
    <xf numFmtId="0" fontId="34" fillId="0" borderId="64" xfId="0" applyFont="1" applyFill="1" applyBorder="1" applyAlignment="1">
      <alignment vertical="center"/>
    </xf>
    <xf numFmtId="0" fontId="34" fillId="0" borderId="64" xfId="0" applyFont="1" applyFill="1" applyBorder="1" applyAlignment="1">
      <alignment vertical="center" textRotation="149"/>
    </xf>
    <xf numFmtId="0" fontId="30" fillId="0" borderId="18" xfId="0" applyFont="1" applyBorder="1" applyAlignment="1">
      <alignment vertical="center"/>
    </xf>
    <xf numFmtId="0" fontId="30" fillId="0" borderId="67" xfId="0" applyFont="1" applyFill="1" applyBorder="1" applyAlignment="1">
      <alignment vertical="center"/>
    </xf>
    <xf numFmtId="0" fontId="30" fillId="0" borderId="67" xfId="0" applyFont="1" applyFill="1" applyBorder="1" applyAlignment="1">
      <alignment vertical="center"/>
    </xf>
    <xf numFmtId="0" fontId="34" fillId="0" borderId="67" xfId="0" applyFont="1" applyFill="1" applyBorder="1" applyAlignment="1">
      <alignment vertical="center"/>
    </xf>
    <xf numFmtId="0" fontId="30" fillId="0" borderId="79" xfId="0" applyFont="1" applyBorder="1" applyAlignment="1">
      <alignment vertical="center"/>
    </xf>
    <xf numFmtId="0" fontId="30" fillId="0" borderId="80" xfId="0" applyFont="1" applyBorder="1" applyAlignment="1">
      <alignment vertical="center"/>
    </xf>
    <xf numFmtId="0" fontId="30" fillId="0" borderId="0" xfId="0" applyFont="1" applyFill="1" applyBorder="1" applyAlignment="1">
      <alignment/>
    </xf>
    <xf numFmtId="0" fontId="30" fillId="0" borderId="42" xfId="0" applyFont="1" applyBorder="1" applyAlignment="1">
      <alignment vertical="center" textRotation="149"/>
    </xf>
    <xf numFmtId="0" fontId="30" fillId="0" borderId="18" xfId="0" applyFont="1" applyBorder="1" applyAlignment="1">
      <alignment vertical="center" textRotation="59"/>
    </xf>
    <xf numFmtId="0" fontId="30" fillId="0" borderId="65" xfId="0" applyFont="1" applyBorder="1" applyAlignment="1">
      <alignment/>
    </xf>
    <xf numFmtId="0" fontId="30" fillId="0" borderId="65" xfId="0" applyFont="1" applyFill="1" applyBorder="1" applyAlignment="1">
      <alignment vertical="center"/>
    </xf>
    <xf numFmtId="0" fontId="30" fillId="0" borderId="65" xfId="0" applyFont="1" applyFill="1" applyBorder="1" applyAlignment="1">
      <alignment/>
    </xf>
    <xf numFmtId="0" fontId="34" fillId="0" borderId="65" xfId="0" applyFont="1" applyFill="1" applyBorder="1" applyAlignment="1">
      <alignment vertical="center"/>
    </xf>
    <xf numFmtId="0" fontId="30" fillId="0" borderId="65" xfId="0" applyFont="1" applyFill="1" applyBorder="1" applyAlignment="1">
      <alignment vertical="center"/>
    </xf>
    <xf numFmtId="0" fontId="30" fillId="0" borderId="81" xfId="0" applyFont="1" applyBorder="1" applyAlignment="1">
      <alignment vertical="center"/>
    </xf>
    <xf numFmtId="0" fontId="30" fillId="0" borderId="82" xfId="0" applyFont="1" applyBorder="1" applyAlignment="1">
      <alignment vertical="center" textRotation="149"/>
    </xf>
    <xf numFmtId="0" fontId="12" fillId="0" borderId="37" xfId="0" applyFont="1" applyBorder="1" applyAlignment="1">
      <alignment vertical="center" textRotation="255"/>
    </xf>
    <xf numFmtId="0" fontId="30" fillId="0" borderId="19" xfId="0" applyFont="1" applyBorder="1" applyAlignment="1">
      <alignment vertical="center"/>
    </xf>
    <xf numFmtId="0" fontId="30" fillId="0" borderId="37" xfId="0" applyFont="1" applyBorder="1" applyAlignment="1">
      <alignment vertical="center"/>
    </xf>
    <xf numFmtId="0" fontId="30" fillId="0" borderId="19" xfId="0" applyFont="1" applyBorder="1" applyAlignment="1">
      <alignment vertical="center" textRotation="59"/>
    </xf>
    <xf numFmtId="0" fontId="12" fillId="0" borderId="64" xfId="0" applyFont="1" applyBorder="1" applyAlignment="1">
      <alignment vertical="center" textRotation="255"/>
    </xf>
    <xf numFmtId="0" fontId="12" fillId="0" borderId="78" xfId="0" applyFont="1" applyBorder="1" applyAlignment="1">
      <alignment vertical="center" textRotation="255"/>
    </xf>
    <xf numFmtId="0" fontId="12" fillId="0" borderId="66" xfId="0" applyFont="1" applyBorder="1" applyAlignment="1">
      <alignment vertical="center" textRotation="255"/>
    </xf>
    <xf numFmtId="0" fontId="30" fillId="0" borderId="0" xfId="0" applyFont="1" applyBorder="1" applyAlignment="1">
      <alignment vertical="center" textRotation="255"/>
    </xf>
    <xf numFmtId="0" fontId="34" fillId="0" borderId="0" xfId="0" applyFont="1" applyBorder="1" applyAlignment="1">
      <alignment/>
    </xf>
    <xf numFmtId="0" fontId="34" fillId="0" borderId="64" xfId="0" applyFont="1" applyBorder="1" applyAlignment="1">
      <alignment/>
    </xf>
    <xf numFmtId="0" fontId="34" fillId="0" borderId="0" xfId="0" applyFont="1" applyBorder="1" applyAlignment="1">
      <alignment vertical="center" textRotation="149"/>
    </xf>
    <xf numFmtId="0" fontId="30" fillId="0" borderId="83" xfId="0" applyFont="1" applyBorder="1" applyAlignment="1">
      <alignment vertical="center" textRotation="59"/>
    </xf>
    <xf numFmtId="0" fontId="30" fillId="0" borderId="23" xfId="0" applyFont="1" applyBorder="1" applyAlignment="1">
      <alignment vertical="center" textRotation="59"/>
    </xf>
    <xf numFmtId="0" fontId="30" fillId="0" borderId="23" xfId="0" applyFont="1" applyBorder="1" applyAlignment="1">
      <alignment vertical="center"/>
    </xf>
    <xf numFmtId="0" fontId="30" fillId="0" borderId="23" xfId="0" applyFont="1" applyBorder="1" applyAlignment="1">
      <alignment vertical="center" textRotation="149"/>
    </xf>
    <xf numFmtId="0" fontId="30" fillId="0" borderId="25" xfId="0" applyFont="1" applyBorder="1" applyAlignment="1">
      <alignment vertical="center" textRotation="149"/>
    </xf>
    <xf numFmtId="0" fontId="30" fillId="0" borderId="84" xfId="0" applyFont="1" applyBorder="1" applyAlignment="1">
      <alignment vertical="center" textRotation="59"/>
    </xf>
    <xf numFmtId="0" fontId="30" fillId="0" borderId="27" xfId="0" applyFont="1" applyBorder="1" applyAlignment="1">
      <alignment vertical="center" textRotation="149"/>
    </xf>
    <xf numFmtId="0" fontId="30" fillId="0" borderId="85" xfId="0" applyFont="1" applyBorder="1" applyAlignment="1">
      <alignment vertical="center" textRotation="59"/>
    </xf>
    <xf numFmtId="0" fontId="30" fillId="0" borderId="22" xfId="0" applyFont="1" applyBorder="1" applyAlignment="1">
      <alignment vertical="center" textRotation="59"/>
    </xf>
    <xf numFmtId="0" fontId="30" fillId="0" borderId="22" xfId="0" applyFont="1" applyBorder="1" applyAlignment="1">
      <alignment vertical="center" textRotation="149"/>
    </xf>
    <xf numFmtId="0" fontId="30" fillId="0" borderId="26" xfId="0" applyFont="1" applyBorder="1" applyAlignment="1">
      <alignment vertical="center" textRotation="149"/>
    </xf>
    <xf numFmtId="0" fontId="0" fillId="0" borderId="0" xfId="0" applyFont="1" applyAlignment="1">
      <alignment vertical="center"/>
    </xf>
    <xf numFmtId="0" fontId="4" fillId="0" borderId="0" xfId="0" applyFont="1" applyBorder="1" applyAlignment="1">
      <alignment vertical="center"/>
    </xf>
    <xf numFmtId="0" fontId="41" fillId="0" borderId="0" xfId="0" applyFont="1" applyBorder="1" applyAlignment="1">
      <alignment vertical="center"/>
    </xf>
    <xf numFmtId="0" fontId="4" fillId="0" borderId="0" xfId="0" applyFont="1" applyBorder="1" applyAlignment="1">
      <alignment vertical="center" textRotation="59"/>
    </xf>
    <xf numFmtId="0" fontId="4" fillId="0" borderId="0" xfId="0" applyFont="1" applyBorder="1" applyAlignment="1">
      <alignment vertical="center" textRotation="255"/>
    </xf>
    <xf numFmtId="0" fontId="4" fillId="0" borderId="0" xfId="0" applyFont="1" applyBorder="1" applyAlignment="1">
      <alignment vertical="center" textRotation="149"/>
    </xf>
    <xf numFmtId="0" fontId="4" fillId="0" borderId="0" xfId="0" applyFont="1" applyBorder="1" applyAlignment="1">
      <alignment horizontal="right" vertical="center"/>
    </xf>
    <xf numFmtId="0" fontId="4" fillId="0" borderId="42"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18" xfId="0" applyFont="1" applyBorder="1" applyAlignment="1">
      <alignment vertical="center"/>
    </xf>
    <xf numFmtId="0" fontId="4" fillId="0" borderId="18" xfId="0" applyFont="1" applyBorder="1" applyAlignment="1">
      <alignment vertical="center" textRotation="59"/>
    </xf>
    <xf numFmtId="0" fontId="4" fillId="0" borderId="37" xfId="0" applyFont="1" applyBorder="1" applyAlignment="1">
      <alignment vertical="center" textRotation="255"/>
    </xf>
    <xf numFmtId="0" fontId="4" fillId="0" borderId="15" xfId="0" applyFont="1" applyBorder="1" applyAlignment="1">
      <alignment vertical="center" textRotation="255"/>
    </xf>
    <xf numFmtId="0" fontId="4" fillId="0" borderId="15" xfId="0" applyFont="1" applyBorder="1" applyAlignment="1">
      <alignment vertical="center" textRotation="149"/>
    </xf>
    <xf numFmtId="0" fontId="4" fillId="0" borderId="19" xfId="0" applyFont="1" applyBorder="1" applyAlignment="1">
      <alignment vertical="center"/>
    </xf>
    <xf numFmtId="0" fontId="41" fillId="0" borderId="0" xfId="0" applyFont="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4" fillId="0" borderId="0" xfId="0" applyFont="1" applyBorder="1" applyAlignment="1">
      <alignment/>
    </xf>
    <xf numFmtId="0" fontId="58" fillId="0" borderId="0" xfId="0" applyFont="1" applyBorder="1" applyAlignment="1">
      <alignment horizontal="center" vertical="center"/>
    </xf>
    <xf numFmtId="0" fontId="14" fillId="0" borderId="0" xfId="0" applyFont="1" applyBorder="1" applyAlignment="1">
      <alignment vertical="center"/>
    </xf>
    <xf numFmtId="0" fontId="4" fillId="0" borderId="0" xfId="0" applyFont="1" applyFill="1" applyBorder="1" applyAlignment="1">
      <alignment vertical="center" textRotation="149"/>
    </xf>
    <xf numFmtId="0" fontId="50" fillId="0" borderId="0" xfId="0" applyFont="1" applyAlignment="1">
      <alignment vertical="center"/>
    </xf>
    <xf numFmtId="0" fontId="4"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right" vertical="center"/>
    </xf>
    <xf numFmtId="0" fontId="30" fillId="0" borderId="0"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xf>
    <xf numFmtId="0" fontId="30" fillId="0" borderId="15" xfId="0" applyFont="1" applyBorder="1" applyAlignment="1">
      <alignment vertical="center" wrapText="1"/>
    </xf>
    <xf numFmtId="0" fontId="0" fillId="0" borderId="37" xfId="0" applyFont="1" applyBorder="1" applyAlignment="1">
      <alignment vertical="center" wrapText="1"/>
    </xf>
    <xf numFmtId="0" fontId="0" fillId="0" borderId="15" xfId="0" applyFont="1" applyBorder="1" applyAlignment="1">
      <alignment vertical="center" wrapText="1"/>
    </xf>
    <xf numFmtId="0" fontId="4" fillId="0" borderId="0" xfId="0" applyFont="1" applyBorder="1" applyAlignment="1">
      <alignment horizontal="center" vertical="top"/>
    </xf>
    <xf numFmtId="0" fontId="31" fillId="0" borderId="33" xfId="61" applyFont="1" applyBorder="1" applyAlignment="1">
      <alignment vertical="center" shrinkToFit="1"/>
      <protection/>
    </xf>
    <xf numFmtId="0" fontId="0" fillId="0" borderId="0" xfId="0" applyFont="1" applyBorder="1" applyAlignment="1">
      <alignment vertical="center"/>
    </xf>
    <xf numFmtId="0" fontId="30" fillId="0" borderId="63" xfId="0" applyFont="1" applyBorder="1" applyAlignment="1">
      <alignment vertical="center"/>
    </xf>
    <xf numFmtId="0" fontId="43" fillId="0" borderId="0" xfId="0" applyFont="1" applyAlignment="1">
      <alignment horizontal="left" vertical="center"/>
    </xf>
    <xf numFmtId="0" fontId="62" fillId="0" borderId="0" xfId="0" applyFont="1" applyBorder="1" applyAlignment="1">
      <alignment horizontal="left" vertical="center"/>
    </xf>
    <xf numFmtId="0" fontId="0" fillId="0" borderId="10" xfId="0" applyFont="1" applyFill="1" applyBorder="1" applyAlignment="1">
      <alignment vertical="center"/>
    </xf>
    <xf numFmtId="0" fontId="60" fillId="0" borderId="0" xfId="0" applyFont="1" applyAlignment="1">
      <alignment vertical="center"/>
    </xf>
    <xf numFmtId="0" fontId="0" fillId="0" borderId="10" xfId="0" applyFont="1" applyFill="1" applyBorder="1" applyAlignment="1">
      <alignment vertical="center" shrinkToFit="1"/>
    </xf>
    <xf numFmtId="184" fontId="0" fillId="0" borderId="0" xfId="0" applyNumberFormat="1" applyFill="1" applyAlignment="1">
      <alignment vertical="center"/>
    </xf>
    <xf numFmtId="0" fontId="60" fillId="0" borderId="0" xfId="0" applyFont="1" applyFill="1" applyAlignment="1">
      <alignment vertical="center"/>
    </xf>
    <xf numFmtId="0" fontId="52"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42" xfId="0" applyFont="1" applyBorder="1" applyAlignment="1">
      <alignment vertical="center"/>
    </xf>
    <xf numFmtId="0" fontId="0" fillId="0" borderId="0" xfId="0" applyFont="1" applyBorder="1" applyAlignment="1">
      <alignment vertical="center" wrapText="1"/>
    </xf>
    <xf numFmtId="0" fontId="0" fillId="34" borderId="10" xfId="0" applyFill="1" applyBorder="1" applyAlignment="1">
      <alignment vertical="center"/>
    </xf>
    <xf numFmtId="0" fontId="0" fillId="35" borderId="10" xfId="0" applyFill="1" applyBorder="1" applyAlignment="1">
      <alignment vertical="center"/>
    </xf>
    <xf numFmtId="0" fontId="4" fillId="0" borderId="0" xfId="0" applyFont="1" applyFill="1" applyBorder="1" applyAlignment="1">
      <alignment horizontal="left" vertical="center"/>
    </xf>
    <xf numFmtId="0" fontId="30" fillId="0" borderId="86" xfId="0" applyFont="1" applyBorder="1" applyAlignment="1">
      <alignment vertical="center"/>
    </xf>
    <xf numFmtId="0" fontId="30" fillId="0" borderId="86" xfId="0" applyFont="1" applyBorder="1" applyAlignment="1">
      <alignment vertical="center" textRotation="150"/>
    </xf>
    <xf numFmtId="0" fontId="30" fillId="0" borderId="86" xfId="0" applyFont="1" applyBorder="1" applyAlignment="1">
      <alignment horizontal="center" vertical="center"/>
    </xf>
    <xf numFmtId="0" fontId="30" fillId="0" borderId="86" xfId="0" applyFont="1" applyBorder="1" applyAlignment="1">
      <alignment vertical="top"/>
    </xf>
    <xf numFmtId="0" fontId="30" fillId="0" borderId="86" xfId="0" applyFont="1" applyBorder="1" applyAlignment="1">
      <alignment vertical="center" textRotation="60"/>
    </xf>
    <xf numFmtId="0" fontId="34" fillId="0" borderId="86" xfId="0" applyFont="1" applyBorder="1" applyAlignment="1">
      <alignment vertical="top"/>
    </xf>
    <xf numFmtId="0" fontId="34" fillId="0" borderId="86" xfId="0" applyFont="1" applyBorder="1" applyAlignment="1">
      <alignment vertical="center" textRotation="60"/>
    </xf>
    <xf numFmtId="0" fontId="101" fillId="0" borderId="0" xfId="0" applyFont="1" applyBorder="1" applyAlignment="1">
      <alignment vertical="center"/>
    </xf>
    <xf numFmtId="0" fontId="101" fillId="0" borderId="0" xfId="0" applyFont="1" applyBorder="1" applyAlignment="1">
      <alignment vertical="top"/>
    </xf>
    <xf numFmtId="0" fontId="101" fillId="0" borderId="0" xfId="0" applyFont="1" applyBorder="1" applyAlignment="1">
      <alignment horizontal="left" vertical="center"/>
    </xf>
    <xf numFmtId="0" fontId="102" fillId="0" borderId="0" xfId="0" applyFont="1" applyBorder="1" applyAlignment="1">
      <alignment horizontal="left" vertical="center"/>
    </xf>
    <xf numFmtId="0" fontId="101" fillId="0" borderId="0" xfId="0" applyFont="1" applyBorder="1" applyAlignment="1">
      <alignment horizontal="right" vertical="center"/>
    </xf>
    <xf numFmtId="0" fontId="0" fillId="0" borderId="14" xfId="0" applyFill="1" applyBorder="1" applyAlignment="1">
      <alignment vertical="center"/>
    </xf>
    <xf numFmtId="0" fontId="30" fillId="0" borderId="0" xfId="0" applyFont="1" applyBorder="1" applyAlignment="1">
      <alignment vertical="top" textRotation="30"/>
    </xf>
    <xf numFmtId="0" fontId="41" fillId="0" borderId="0" xfId="0" applyFont="1" applyBorder="1" applyAlignment="1">
      <alignment vertical="top"/>
    </xf>
    <xf numFmtId="0" fontId="47" fillId="0" borderId="0" xfId="0" applyFont="1" applyBorder="1" applyAlignment="1">
      <alignment vertical="center" wrapText="1"/>
    </xf>
    <xf numFmtId="0" fontId="0" fillId="0" borderId="10" xfId="0" applyFont="1" applyBorder="1" applyAlignment="1">
      <alignment horizontal="center" vertical="center"/>
    </xf>
    <xf numFmtId="0" fontId="0" fillId="35" borderId="10" xfId="0" applyFont="1" applyFill="1" applyBorder="1" applyAlignment="1">
      <alignment vertical="center"/>
    </xf>
    <xf numFmtId="0" fontId="0" fillId="34" borderId="10" xfId="0" applyFont="1" applyFill="1" applyBorder="1" applyAlignment="1">
      <alignment vertical="center"/>
    </xf>
    <xf numFmtId="0" fontId="3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vertical="center" textRotation="59"/>
    </xf>
    <xf numFmtId="0" fontId="0" fillId="0" borderId="0" xfId="0" applyFont="1" applyBorder="1" applyAlignment="1">
      <alignment vertical="center" textRotation="149"/>
    </xf>
    <xf numFmtId="0" fontId="14" fillId="0" borderId="0" xfId="0" applyFont="1" applyBorder="1" applyAlignment="1">
      <alignment/>
    </xf>
    <xf numFmtId="0" fontId="0" fillId="0" borderId="0" xfId="0" applyFont="1" applyBorder="1" applyAlignment="1">
      <alignment vertical="top"/>
    </xf>
    <xf numFmtId="0" fontId="0" fillId="0" borderId="0" xfId="0" applyFont="1" applyBorder="1" applyAlignment="1">
      <alignment textRotation="45"/>
    </xf>
    <xf numFmtId="0" fontId="0" fillId="0" borderId="0" xfId="0" applyFont="1" applyBorder="1" applyAlignment="1">
      <alignment vertical="center" textRotation="45"/>
    </xf>
    <xf numFmtId="0" fontId="0" fillId="0" borderId="42" xfId="0" applyFont="1" applyBorder="1" applyAlignment="1">
      <alignment vertical="center"/>
    </xf>
    <xf numFmtId="0" fontId="0" fillId="0" borderId="0" xfId="0" applyFont="1" applyBorder="1" applyAlignment="1">
      <alignment vertical="top" textRotation="165"/>
    </xf>
    <xf numFmtId="0" fontId="0" fillId="0" borderId="0" xfId="0" applyFont="1" applyBorder="1" applyAlignment="1">
      <alignment vertical="top" textRotation="135"/>
    </xf>
    <xf numFmtId="0" fontId="0" fillId="0" borderId="0" xfId="0" applyFont="1" applyBorder="1" applyAlignment="1">
      <alignment vertical="center" textRotation="54"/>
    </xf>
    <xf numFmtId="0" fontId="0" fillId="0" borderId="37" xfId="0" applyFont="1" applyBorder="1" applyAlignment="1">
      <alignment vertical="center"/>
    </xf>
    <xf numFmtId="0" fontId="0" fillId="0" borderId="38"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vertical="center" textRotation="54"/>
    </xf>
    <xf numFmtId="0" fontId="0" fillId="0" borderId="16" xfId="0" applyFont="1" applyFill="1" applyBorder="1" applyAlignment="1">
      <alignment vertical="center"/>
    </xf>
    <xf numFmtId="0" fontId="0" fillId="0" borderId="16"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42" xfId="0" applyFont="1" applyBorder="1" applyAlignment="1">
      <alignment vertical="center"/>
    </xf>
    <xf numFmtId="0" fontId="0" fillId="0" borderId="0" xfId="0" applyFont="1" applyBorder="1" applyAlignment="1">
      <alignment vertical="center" textRotation="135"/>
    </xf>
    <xf numFmtId="0" fontId="0" fillId="0" borderId="0" xfId="0" applyFont="1" applyFill="1" applyBorder="1" applyAlignment="1">
      <alignment vertical="center" textRotation="149"/>
    </xf>
    <xf numFmtId="0" fontId="0" fillId="0" borderId="18" xfId="0" applyFont="1" applyBorder="1" applyAlignment="1">
      <alignment vertical="center"/>
    </xf>
    <xf numFmtId="0" fontId="0" fillId="0" borderId="0" xfId="0" applyFont="1" applyBorder="1" applyAlignment="1">
      <alignment vertical="center" textRotation="54" wrapText="1"/>
    </xf>
    <xf numFmtId="0" fontId="0" fillId="0" borderId="0" xfId="0" applyFont="1" applyBorder="1" applyAlignment="1">
      <alignment vertical="center" textRotation="60"/>
    </xf>
    <xf numFmtId="0" fontId="0" fillId="0" borderId="0" xfId="0" applyFont="1" applyBorder="1" applyAlignment="1">
      <alignment vertical="top" textRotation="30"/>
    </xf>
    <xf numFmtId="0" fontId="0" fillId="0" borderId="0" xfId="0" applyFont="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Border="1" applyAlignment="1">
      <alignment vertical="top"/>
    </xf>
    <xf numFmtId="0" fontId="12" fillId="0" borderId="15" xfId="0" applyFont="1" applyBorder="1" applyAlignment="1">
      <alignment vertical="center"/>
    </xf>
    <xf numFmtId="0" fontId="14" fillId="0" borderId="38" xfId="0" applyFont="1" applyBorder="1" applyAlignment="1">
      <alignment vertical="center"/>
    </xf>
    <xf numFmtId="0" fontId="14" fillId="0" borderId="16" xfId="0" applyFont="1" applyBorder="1" applyAlignment="1">
      <alignment vertical="center" wrapText="1"/>
    </xf>
    <xf numFmtId="0" fontId="14" fillId="0" borderId="16" xfId="0" applyFont="1" applyBorder="1" applyAlignment="1">
      <alignment horizontal="left" vertical="center"/>
    </xf>
    <xf numFmtId="0" fontId="34" fillId="0" borderId="16" xfId="0" applyFont="1" applyBorder="1" applyAlignment="1">
      <alignment vertical="center" wrapText="1"/>
    </xf>
    <xf numFmtId="0" fontId="4" fillId="0" borderId="18" xfId="0" applyFont="1" applyFill="1" applyBorder="1" applyAlignment="1">
      <alignment vertical="center"/>
    </xf>
    <xf numFmtId="0" fontId="47" fillId="0" borderId="15" xfId="0" applyFont="1" applyBorder="1" applyAlignment="1">
      <alignment vertical="center" wrapText="1"/>
    </xf>
    <xf numFmtId="0" fontId="4" fillId="0" borderId="15"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center" vertical="center"/>
    </xf>
    <xf numFmtId="184" fontId="0" fillId="6" borderId="10" xfId="49" applyNumberFormat="1" applyFill="1" applyBorder="1" applyAlignment="1">
      <alignment horizontal="center" vertical="center"/>
    </xf>
    <xf numFmtId="0" fontId="0" fillId="6" borderId="10" xfId="0" applyFont="1" applyFill="1" applyBorder="1" applyAlignment="1">
      <alignment vertical="center"/>
    </xf>
    <xf numFmtId="0" fontId="0" fillId="6" borderId="10" xfId="0" applyFill="1" applyBorder="1" applyAlignment="1">
      <alignment horizontal="center" vertical="center"/>
    </xf>
    <xf numFmtId="0" fontId="0" fillId="6" borderId="10" xfId="0" applyFill="1" applyBorder="1" applyAlignment="1">
      <alignment vertical="center"/>
    </xf>
    <xf numFmtId="0" fontId="0" fillId="6" borderId="10" xfId="0" applyFont="1" applyFill="1" applyBorder="1" applyAlignment="1">
      <alignment vertical="center"/>
    </xf>
    <xf numFmtId="0" fontId="4" fillId="0" borderId="17"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horizontal="left" vertical="center"/>
    </xf>
    <xf numFmtId="0" fontId="0" fillId="0" borderId="15" xfId="0" applyFont="1" applyBorder="1" applyAlignment="1">
      <alignment vertical="center"/>
    </xf>
    <xf numFmtId="0" fontId="0" fillId="0" borderId="15" xfId="0" applyBorder="1" applyAlignment="1">
      <alignment vertical="center"/>
    </xf>
    <xf numFmtId="0" fontId="0" fillId="0" borderId="15" xfId="0" applyFont="1" applyBorder="1" applyAlignment="1">
      <alignment vertical="top"/>
    </xf>
    <xf numFmtId="0" fontId="0" fillId="0" borderId="19"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6" fillId="33" borderId="0"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41" fillId="0" borderId="0" xfId="0" applyFont="1" applyAlignment="1">
      <alignment vertical="top"/>
    </xf>
    <xf numFmtId="0" fontId="32" fillId="0" borderId="0" xfId="0" applyFont="1" applyAlignment="1">
      <alignment vertical="center"/>
    </xf>
    <xf numFmtId="0" fontId="103" fillId="0" borderId="0" xfId="0" applyFont="1" applyAlignment="1">
      <alignment vertical="center"/>
    </xf>
    <xf numFmtId="0" fontId="7" fillId="0" borderId="0" xfId="0" applyFont="1" applyBorder="1" applyAlignment="1">
      <alignment horizontal="center" vertical="top"/>
    </xf>
    <xf numFmtId="0" fontId="7" fillId="0" borderId="0" xfId="0" applyFont="1" applyBorder="1" applyAlignment="1">
      <alignment horizontal="center" vertical="center"/>
    </xf>
    <xf numFmtId="0" fontId="9"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vertical="center"/>
    </xf>
    <xf numFmtId="49" fontId="7" fillId="0" borderId="0" xfId="0" applyNumberFormat="1" applyFont="1" applyBorder="1" applyAlignment="1">
      <alignment horizontal="left" vertical="center"/>
    </xf>
    <xf numFmtId="49" fontId="10" fillId="0" borderId="0" xfId="0" applyNumberFormat="1" applyFont="1" applyBorder="1" applyAlignment="1">
      <alignment horizontal="distributed"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3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0" fillId="0" borderId="0" xfId="0" applyFont="1" applyAlignment="1">
      <alignment horizontal="center" vertical="center"/>
    </xf>
    <xf numFmtId="0" fontId="0" fillId="0" borderId="74" xfId="0" applyBorder="1" applyAlignment="1">
      <alignment vertical="center"/>
    </xf>
    <xf numFmtId="0" fontId="0" fillId="0" borderId="14" xfId="0" applyBorder="1" applyAlignment="1">
      <alignment vertical="center"/>
    </xf>
    <xf numFmtId="0" fontId="4" fillId="0" borderId="74" xfId="0" applyFont="1" applyBorder="1" applyAlignment="1">
      <alignment horizontal="center" vertical="center"/>
    </xf>
    <xf numFmtId="0" fontId="0" fillId="0" borderId="0" xfId="0" applyAlignment="1">
      <alignment horizontal="right" vertical="center"/>
    </xf>
    <xf numFmtId="0" fontId="14" fillId="0" borderId="0" xfId="0" applyFont="1" applyAlignment="1">
      <alignment/>
    </xf>
    <xf numFmtId="0" fontId="30" fillId="0" borderId="0" xfId="0" applyFont="1" applyAlignment="1">
      <alignment/>
    </xf>
    <xf numFmtId="0" fontId="0" fillId="0" borderId="0" xfId="0" applyAlignment="1">
      <alignment horizontal="center" vertical="center"/>
    </xf>
    <xf numFmtId="0" fontId="61" fillId="0" borderId="0" xfId="0" applyFont="1" applyAlignment="1">
      <alignment horizontal="right" vertical="center"/>
    </xf>
    <xf numFmtId="0" fontId="0" fillId="0" borderId="0" xfId="0" applyAlignment="1">
      <alignment horizontal="left" vertical="center"/>
    </xf>
    <xf numFmtId="0" fontId="14" fillId="0" borderId="0" xfId="0" applyFont="1" applyAlignment="1">
      <alignment vertical="center"/>
    </xf>
    <xf numFmtId="0" fontId="61" fillId="0" borderId="0" xfId="0" applyFont="1" applyAlignment="1">
      <alignment vertical="center"/>
    </xf>
    <xf numFmtId="0" fontId="0" fillId="0" borderId="0" xfId="0" applyAlignment="1">
      <alignment vertical="center" textRotation="149"/>
    </xf>
    <xf numFmtId="0" fontId="41" fillId="0" borderId="0" xfId="0" applyFont="1" applyAlignment="1">
      <alignment horizontal="center" vertical="center"/>
    </xf>
    <xf numFmtId="0" fontId="0" fillId="0" borderId="0" xfId="0" applyAlignment="1">
      <alignment vertical="center" textRotation="59"/>
    </xf>
    <xf numFmtId="0" fontId="41" fillId="0" borderId="0" xfId="0" applyFont="1" applyAlignment="1">
      <alignment vertical="center"/>
    </xf>
    <xf numFmtId="0" fontId="4" fillId="0" borderId="0" xfId="0" applyFont="1" applyAlignment="1">
      <alignment vertical="center" textRotation="149"/>
    </xf>
    <xf numFmtId="0" fontId="4" fillId="0" borderId="14" xfId="0" applyFont="1" applyBorder="1" applyAlignment="1">
      <alignment vertical="center"/>
    </xf>
    <xf numFmtId="0" fontId="4" fillId="0" borderId="74" xfId="0" applyFont="1" applyBorder="1" applyAlignment="1">
      <alignment vertical="center"/>
    </xf>
    <xf numFmtId="0" fontId="4" fillId="0" borderId="74" xfId="0" applyFont="1" applyBorder="1" applyAlignment="1">
      <alignment horizontal="left" vertical="center"/>
    </xf>
    <xf numFmtId="0" fontId="4" fillId="0" borderId="74" xfId="0" applyFont="1" applyBorder="1" applyAlignment="1">
      <alignment horizontal="right" vertical="center"/>
    </xf>
    <xf numFmtId="0" fontId="4" fillId="0" borderId="68" xfId="0" applyFont="1" applyBorder="1" applyAlignment="1">
      <alignment vertical="center"/>
    </xf>
    <xf numFmtId="0" fontId="0" fillId="0" borderId="87" xfId="0" applyBorder="1" applyAlignment="1">
      <alignment vertical="center"/>
    </xf>
    <xf numFmtId="0" fontId="4" fillId="0" borderId="87" xfId="0" applyFont="1" applyBorder="1" applyAlignment="1">
      <alignment vertical="center"/>
    </xf>
    <xf numFmtId="0" fontId="4" fillId="0" borderId="87" xfId="0" applyFont="1" applyBorder="1" applyAlignment="1">
      <alignment vertical="center" textRotation="149"/>
    </xf>
    <xf numFmtId="0" fontId="30" fillId="0" borderId="87" xfId="0" applyFont="1" applyBorder="1" applyAlignment="1">
      <alignment vertical="center"/>
    </xf>
    <xf numFmtId="0" fontId="4" fillId="0" borderId="87" xfId="0" applyFont="1" applyBorder="1" applyAlignment="1">
      <alignment horizontal="center" vertical="center"/>
    </xf>
    <xf numFmtId="0" fontId="0" fillId="0" borderId="87" xfId="0" applyBorder="1" applyAlignment="1">
      <alignment horizontal="left" vertical="center"/>
    </xf>
    <xf numFmtId="0" fontId="4" fillId="0" borderId="87" xfId="0" applyFont="1" applyBorder="1" applyAlignment="1">
      <alignment horizontal="right" vertical="center"/>
    </xf>
    <xf numFmtId="0" fontId="30" fillId="0" borderId="88" xfId="0" applyFont="1" applyBorder="1" applyAlignment="1">
      <alignment vertical="center"/>
    </xf>
    <xf numFmtId="0" fontId="34" fillId="0" borderId="0" xfId="0" applyFont="1" applyAlignment="1">
      <alignment horizontal="left" vertical="center"/>
    </xf>
    <xf numFmtId="0" fontId="47" fillId="0" borderId="0" xfId="0" applyFont="1" applyAlignment="1">
      <alignment vertical="center" wrapText="1"/>
    </xf>
    <xf numFmtId="0" fontId="0" fillId="0" borderId="0" xfId="0" applyFont="1" applyAlignment="1">
      <alignment/>
    </xf>
    <xf numFmtId="0" fontId="34" fillId="0" borderId="0" xfId="0" applyFont="1" applyAlignment="1">
      <alignment vertical="center" textRotation="60"/>
    </xf>
    <xf numFmtId="0" fontId="34" fillId="0" borderId="0" xfId="0" applyFont="1" applyAlignment="1">
      <alignment vertical="center"/>
    </xf>
    <xf numFmtId="0" fontId="30" fillId="0" borderId="0" xfId="0" applyFont="1" applyAlignment="1">
      <alignment vertical="center" textRotation="60"/>
    </xf>
    <xf numFmtId="0" fontId="30" fillId="0" borderId="0" xfId="0" applyFont="1" applyAlignment="1">
      <alignment vertical="top" textRotation="30"/>
    </xf>
    <xf numFmtId="0" fontId="4" fillId="0" borderId="0" xfId="0" applyFont="1" applyAlignment="1">
      <alignment/>
    </xf>
    <xf numFmtId="0" fontId="30" fillId="0" borderId="0" xfId="0" applyFont="1" applyAlignment="1">
      <alignment vertical="top"/>
    </xf>
    <xf numFmtId="0" fontId="0" fillId="0" borderId="0" xfId="0" applyAlignment="1">
      <alignment vertical="center" textRotation="60"/>
    </xf>
    <xf numFmtId="0" fontId="4" fillId="0" borderId="0" xfId="0" applyFont="1" applyAlignment="1">
      <alignment horizontal="left" vertical="top"/>
    </xf>
    <xf numFmtId="0" fontId="0" fillId="0" borderId="0" xfId="0" applyAlignment="1">
      <alignment horizontal="left" vertical="top" textRotation="30"/>
    </xf>
    <xf numFmtId="0" fontId="0" fillId="0" borderId="0" xfId="0" applyAlignment="1">
      <alignment vertical="center" textRotation="54" wrapText="1"/>
    </xf>
    <xf numFmtId="0" fontId="0" fillId="0" borderId="0" xfId="0" applyAlignment="1">
      <alignment vertical="top"/>
    </xf>
    <xf numFmtId="0" fontId="43" fillId="0" borderId="0" xfId="0" applyFont="1" applyAlignment="1">
      <alignment vertical="center"/>
    </xf>
    <xf numFmtId="0" fontId="0" fillId="0" borderId="0" xfId="0" applyAlignment="1">
      <alignment vertical="center" textRotation="54"/>
    </xf>
    <xf numFmtId="0" fontId="0" fillId="0" borderId="0" xfId="0" applyAlignment="1">
      <alignment vertical="center" textRotation="135"/>
    </xf>
    <xf numFmtId="0" fontId="0" fillId="0" borderId="0" xfId="0" applyAlignment="1">
      <alignment vertical="center" textRotation="45"/>
    </xf>
    <xf numFmtId="0" fontId="0" fillId="0" borderId="16" xfId="0" applyBorder="1" applyAlignment="1">
      <alignment vertical="center" textRotation="54"/>
    </xf>
    <xf numFmtId="0" fontId="0" fillId="0" borderId="0" xfId="0" applyAlignment="1">
      <alignment vertical="top" textRotation="135"/>
    </xf>
    <xf numFmtId="0" fontId="0" fillId="0" borderId="0" xfId="0" applyAlignment="1">
      <alignment vertical="top" textRotation="165"/>
    </xf>
    <xf numFmtId="0" fontId="0" fillId="0" borderId="0" xfId="0" applyAlignment="1">
      <alignment textRotation="45"/>
    </xf>
    <xf numFmtId="0" fontId="13" fillId="0" borderId="0" xfId="0" applyFont="1" applyAlignment="1">
      <alignment/>
    </xf>
    <xf numFmtId="0" fontId="12" fillId="0" borderId="15" xfId="0" applyFont="1" applyBorder="1" applyAlignment="1">
      <alignment vertical="center"/>
    </xf>
    <xf numFmtId="0" fontId="23" fillId="0" borderId="0" xfId="0" applyFont="1" applyAlignment="1">
      <alignment vertical="center"/>
    </xf>
    <xf numFmtId="0" fontId="34" fillId="0" borderId="0" xfId="0" applyFont="1" applyAlignment="1">
      <alignment vertical="top" textRotation="30"/>
    </xf>
    <xf numFmtId="0" fontId="3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xf>
    <xf numFmtId="0" fontId="0" fillId="0" borderId="42" xfId="0" applyFont="1" applyBorder="1" applyAlignment="1">
      <alignment vertical="center"/>
    </xf>
    <xf numFmtId="0" fontId="14" fillId="0" borderId="38" xfId="0" applyFont="1" applyBorder="1" applyAlignment="1">
      <alignment vertical="center"/>
    </xf>
    <xf numFmtId="0" fontId="33" fillId="0" borderId="0" xfId="0" applyFont="1" applyAlignment="1">
      <alignment vertical="center"/>
    </xf>
    <xf numFmtId="0" fontId="30" fillId="0" borderId="38" xfId="0" applyFont="1" applyBorder="1" applyAlignment="1">
      <alignment vertical="center"/>
    </xf>
    <xf numFmtId="0" fontId="50" fillId="0" borderId="0" xfId="0" applyFont="1" applyAlignment="1">
      <alignment vertical="center"/>
    </xf>
    <xf numFmtId="0" fontId="60" fillId="0" borderId="0" xfId="0" applyFont="1" applyAlignment="1">
      <alignment vertical="center"/>
    </xf>
    <xf numFmtId="0" fontId="4" fillId="0" borderId="0" xfId="0" applyFont="1" applyAlignment="1">
      <alignment vertical="center" textRotation="255"/>
    </xf>
    <xf numFmtId="0" fontId="4" fillId="0" borderId="0" xfId="0" applyFont="1" applyAlignment="1">
      <alignment horizontal="center" vertical="top"/>
    </xf>
    <xf numFmtId="0" fontId="4" fillId="0" borderId="0" xfId="0" applyFont="1" applyAlignment="1">
      <alignment vertical="center" textRotation="59"/>
    </xf>
    <xf numFmtId="0" fontId="60" fillId="0" borderId="0" xfId="0" applyFont="1" applyAlignment="1">
      <alignment horizontal="center" vertical="center"/>
    </xf>
    <xf numFmtId="0" fontId="4" fillId="0" borderId="89" xfId="0" applyFont="1" applyBorder="1" applyAlignment="1">
      <alignment vertical="center"/>
    </xf>
    <xf numFmtId="0" fontId="0" fillId="0" borderId="68" xfId="0" applyBorder="1" applyAlignment="1">
      <alignment vertical="center"/>
    </xf>
    <xf numFmtId="0" fontId="4" fillId="0" borderId="90" xfId="0" applyFont="1" applyBorder="1" applyAlignment="1">
      <alignment vertical="center"/>
    </xf>
    <xf numFmtId="0" fontId="30" fillId="0" borderId="90" xfId="0" applyFont="1" applyBorder="1" applyAlignment="1">
      <alignment vertical="center"/>
    </xf>
    <xf numFmtId="0" fontId="4" fillId="0" borderId="90" xfId="0" applyFont="1" applyBorder="1" applyAlignment="1">
      <alignment vertical="center" textRotation="149"/>
    </xf>
    <xf numFmtId="0" fontId="47" fillId="0" borderId="42" xfId="0" applyFont="1" applyBorder="1" applyAlignment="1">
      <alignment vertical="center" wrapText="1"/>
    </xf>
    <xf numFmtId="0" fontId="4" fillId="0" borderId="17" xfId="0" applyFont="1" applyBorder="1" applyAlignment="1">
      <alignment vertical="center"/>
    </xf>
    <xf numFmtId="0" fontId="4" fillId="0" borderId="16" xfId="0" applyFont="1" applyBorder="1" applyAlignment="1">
      <alignment vertical="center" textRotation="149"/>
    </xf>
    <xf numFmtId="0" fontId="4" fillId="0" borderId="38" xfId="0" applyFont="1" applyBorder="1" applyAlignment="1">
      <alignment vertical="center"/>
    </xf>
    <xf numFmtId="0" fontId="4" fillId="0" borderId="37" xfId="0" applyFont="1" applyBorder="1" applyAlignment="1">
      <alignment vertical="center"/>
    </xf>
    <xf numFmtId="0" fontId="14" fillId="0" borderId="42" xfId="0" applyFont="1" applyBorder="1" applyAlignment="1">
      <alignment vertical="center"/>
    </xf>
    <xf numFmtId="0" fontId="14" fillId="0" borderId="17" xfId="0" applyFont="1" applyBorder="1" applyAlignment="1">
      <alignment vertical="center"/>
    </xf>
    <xf numFmtId="0" fontId="14" fillId="0" borderId="16" xfId="0" applyFont="1" applyBorder="1" applyAlignment="1">
      <alignment vertical="center"/>
    </xf>
    <xf numFmtId="0" fontId="0" fillId="0" borderId="14" xfId="0" applyFont="1" applyBorder="1" applyAlignment="1">
      <alignment horizontal="left" vertical="center"/>
    </xf>
    <xf numFmtId="0" fontId="14" fillId="0" borderId="74" xfId="0" applyFont="1" applyBorder="1" applyAlignment="1">
      <alignment vertical="center"/>
    </xf>
    <xf numFmtId="0" fontId="58" fillId="0" borderId="74" xfId="0" applyFont="1" applyBorder="1" applyAlignment="1">
      <alignment horizontal="center" vertical="center"/>
    </xf>
    <xf numFmtId="0" fontId="0" fillId="0" borderId="74" xfId="0" applyFont="1" applyBorder="1" applyAlignment="1">
      <alignment vertical="center"/>
    </xf>
    <xf numFmtId="0" fontId="0" fillId="0" borderId="68" xfId="0" applyBorder="1" applyAlignment="1">
      <alignment horizontal="left" vertical="center"/>
    </xf>
    <xf numFmtId="0" fontId="34" fillId="0" borderId="0" xfId="0" applyFont="1" applyAlignment="1">
      <alignment vertical="top"/>
    </xf>
    <xf numFmtId="0" fontId="30" fillId="0" borderId="0" xfId="0" applyFont="1" applyAlignment="1">
      <alignment vertical="center" textRotation="150"/>
    </xf>
    <xf numFmtId="0" fontId="4" fillId="0" borderId="0" xfId="0" applyFont="1" applyAlignment="1">
      <alignment vertical="top"/>
    </xf>
    <xf numFmtId="0" fontId="4" fillId="0" borderId="42" xfId="0" applyFont="1" applyBorder="1" applyAlignment="1">
      <alignment vertical="top"/>
    </xf>
    <xf numFmtId="0" fontId="4" fillId="0" borderId="19" xfId="0" applyFont="1" applyBorder="1" applyAlignment="1">
      <alignment horizontal="right" vertical="center"/>
    </xf>
    <xf numFmtId="0" fontId="41" fillId="0" borderId="15" xfId="0" applyFont="1" applyBorder="1" applyAlignment="1">
      <alignment horizontal="left" vertical="center"/>
    </xf>
    <xf numFmtId="0" fontId="101" fillId="0" borderId="15" xfId="0" applyFont="1" applyBorder="1" applyAlignment="1">
      <alignment vertical="center"/>
    </xf>
    <xf numFmtId="0" fontId="101" fillId="0" borderId="0" xfId="0" applyFont="1" applyAlignment="1">
      <alignment vertical="center"/>
    </xf>
    <xf numFmtId="0" fontId="101" fillId="0" borderId="0" xfId="0" applyFont="1" applyAlignment="1">
      <alignment vertical="top"/>
    </xf>
    <xf numFmtId="0" fontId="101" fillId="0" borderId="42" xfId="0" applyFont="1" applyBorder="1" applyAlignment="1">
      <alignment vertical="top"/>
    </xf>
    <xf numFmtId="0" fontId="101" fillId="0" borderId="0" xfId="0" applyFont="1" applyAlignment="1">
      <alignment horizontal="right" vertical="center"/>
    </xf>
    <xf numFmtId="0" fontId="102" fillId="0" borderId="0" xfId="0" applyFont="1" applyAlignment="1">
      <alignment horizontal="left" vertical="center"/>
    </xf>
    <xf numFmtId="0" fontId="101" fillId="0" borderId="0" xfId="0" applyFont="1" applyAlignment="1">
      <alignment horizontal="left" vertical="center"/>
    </xf>
    <xf numFmtId="0" fontId="0" fillId="0" borderId="0" xfId="0" applyAlignment="1">
      <alignment vertical="top" textRotation="30"/>
    </xf>
    <xf numFmtId="0" fontId="0" fillId="0" borderId="0" xfId="0" applyAlignment="1">
      <alignment vertical="center" wrapText="1"/>
    </xf>
    <xf numFmtId="0" fontId="0" fillId="0" borderId="16" xfId="0" applyBorder="1" applyAlignment="1">
      <alignment vertical="top" textRotation="135"/>
    </xf>
    <xf numFmtId="0" fontId="0" fillId="0" borderId="16" xfId="0" applyBorder="1" applyAlignment="1">
      <alignment vertical="top" textRotation="165"/>
    </xf>
    <xf numFmtId="0" fontId="12" fillId="0" borderId="17" xfId="0" applyFont="1" applyBorder="1" applyAlignment="1">
      <alignment vertical="center"/>
    </xf>
    <xf numFmtId="0" fontId="12" fillId="0" borderId="16" xfId="0" applyFont="1" applyBorder="1" applyAlignment="1">
      <alignment vertical="center"/>
    </xf>
    <xf numFmtId="0" fontId="56" fillId="0" borderId="15" xfId="0" applyFont="1" applyBorder="1" applyAlignment="1">
      <alignment horizontal="center"/>
    </xf>
    <xf numFmtId="0" fontId="64" fillId="0" borderId="77" xfId="0" applyFont="1" applyBorder="1" applyAlignment="1">
      <alignment horizontal="distributed" vertical="center"/>
    </xf>
    <xf numFmtId="0" fontId="65" fillId="0" borderId="77" xfId="0" applyFont="1" applyBorder="1" applyAlignment="1">
      <alignment horizontal="distributed" vertical="center"/>
    </xf>
    <xf numFmtId="0" fontId="22" fillId="0" borderId="51" xfId="0" applyFon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0" xfId="0" applyBorder="1" applyAlignment="1">
      <alignment horizontal="center" vertical="center"/>
    </xf>
    <xf numFmtId="0" fontId="0" fillId="0" borderId="0" xfId="0" applyFill="1" applyBorder="1" applyAlignment="1">
      <alignment vertical="center"/>
    </xf>
    <xf numFmtId="0" fontId="0" fillId="0" borderId="71" xfId="0" applyBorder="1" applyAlignment="1">
      <alignment horizontal="center" vertical="center"/>
    </xf>
    <xf numFmtId="0" fontId="0" fillId="0" borderId="69" xfId="0" applyBorder="1" applyAlignment="1">
      <alignment horizontal="center" vertical="center"/>
    </xf>
    <xf numFmtId="0" fontId="38" fillId="0" borderId="16" xfId="0" applyFont="1" applyBorder="1" applyAlignment="1">
      <alignment vertical="center"/>
    </xf>
    <xf numFmtId="0" fontId="31" fillId="0" borderId="21" xfId="61" applyFont="1" applyBorder="1" applyAlignment="1" quotePrefix="1">
      <alignment horizontal="left" vertical="center"/>
      <protection/>
    </xf>
    <xf numFmtId="0" fontId="31" fillId="0" borderId="31" xfId="61" applyFont="1" applyBorder="1" applyAlignment="1" quotePrefix="1">
      <alignment horizontal="left" vertical="center"/>
      <protection/>
    </xf>
    <xf numFmtId="0" fontId="31" fillId="0" borderId="21" xfId="61" applyFont="1" applyBorder="1" applyAlignment="1">
      <alignment horizontal="left" vertical="center"/>
      <protection/>
    </xf>
    <xf numFmtId="0" fontId="31" fillId="0" borderId="21" xfId="61" applyFont="1" applyBorder="1" applyAlignment="1">
      <alignment horizontal="center" vertical="center"/>
      <protection/>
    </xf>
    <xf numFmtId="0" fontId="31" fillId="0" borderId="21" xfId="61" applyFont="1" applyBorder="1" applyAlignment="1" quotePrefix="1">
      <alignment horizontal="center" vertical="center"/>
      <protection/>
    </xf>
    <xf numFmtId="0" fontId="31" fillId="0" borderId="31" xfId="61" applyFont="1" applyBorder="1" applyAlignment="1" quotePrefix="1">
      <alignment horizontal="center" vertical="center"/>
      <protection/>
    </xf>
    <xf numFmtId="0" fontId="27" fillId="0" borderId="0" xfId="61" applyFont="1" applyBorder="1" applyAlignment="1">
      <alignment horizontal="center" vertical="center"/>
      <protection/>
    </xf>
    <xf numFmtId="0" fontId="31" fillId="0" borderId="31" xfId="61" applyFont="1" applyBorder="1" applyAlignment="1">
      <alignment horizontal="center" vertical="center"/>
      <protection/>
    </xf>
    <xf numFmtId="0" fontId="28" fillId="0" borderId="40" xfId="61" applyFont="1" applyBorder="1" applyAlignment="1" quotePrefix="1">
      <alignment horizontal="left" vertical="center"/>
      <protection/>
    </xf>
    <xf numFmtId="0" fontId="28" fillId="0" borderId="21" xfId="61" applyFont="1" applyBorder="1" applyAlignment="1" quotePrefix="1">
      <alignment horizontal="left" vertical="center"/>
      <protection/>
    </xf>
    <xf numFmtId="0" fontId="28" fillId="0" borderId="31" xfId="61" applyFont="1" applyBorder="1" applyAlignment="1" quotePrefix="1">
      <alignment horizontal="left" vertical="center"/>
      <protection/>
    </xf>
    <xf numFmtId="0" fontId="28" fillId="0" borderId="40" xfId="61" applyFont="1" applyBorder="1" applyAlignment="1">
      <alignment horizontal="left" vertical="center"/>
      <protection/>
    </xf>
    <xf numFmtId="0" fontId="28" fillId="0" borderId="40" xfId="61" applyFont="1" applyBorder="1" applyAlignment="1">
      <alignment horizontal="center" vertical="center"/>
      <protection/>
    </xf>
    <xf numFmtId="0" fontId="28" fillId="0" borderId="21" xfId="61" applyFont="1" applyBorder="1" applyAlignment="1">
      <alignment horizontal="center" vertical="center"/>
      <protection/>
    </xf>
    <xf numFmtId="0" fontId="28" fillId="0" borderId="31" xfId="61" applyFont="1" applyBorder="1" applyAlignment="1">
      <alignment horizontal="center" vertical="center"/>
      <protection/>
    </xf>
    <xf numFmtId="0" fontId="27" fillId="0" borderId="15" xfId="61" applyFont="1" applyBorder="1" applyAlignment="1">
      <alignment horizontal="center" vertical="center"/>
      <protection/>
    </xf>
    <xf numFmtId="0" fontId="34" fillId="0" borderId="0" xfId="0" applyFont="1" applyAlignment="1">
      <alignment horizontal="center" vertical="center"/>
    </xf>
    <xf numFmtId="0" fontId="4" fillId="0" borderId="0" xfId="0" applyFont="1" applyAlignment="1">
      <alignment horizontal="distributed" vertical="center"/>
    </xf>
    <xf numFmtId="0" fontId="103" fillId="0" borderId="0" xfId="0" applyFont="1" applyAlignment="1">
      <alignment horizontal="left" vertical="center"/>
    </xf>
    <xf numFmtId="0" fontId="4" fillId="0" borderId="0" xfId="0" applyFont="1" applyAlignment="1">
      <alignment horizontal="left" vertical="center"/>
    </xf>
    <xf numFmtId="0" fontId="63" fillId="0" borderId="0" xfId="0" applyFont="1" applyAlignment="1">
      <alignment horizontal="center" vertical="center"/>
    </xf>
    <xf numFmtId="0" fontId="12" fillId="0" borderId="0" xfId="0" applyFont="1" applyAlignment="1">
      <alignment horizontal="center" vertical="center"/>
    </xf>
    <xf numFmtId="56" fontId="4" fillId="0" borderId="0" xfId="0" applyNumberFormat="1" applyFont="1" applyAlignment="1">
      <alignment horizontal="left" vertical="center"/>
    </xf>
    <xf numFmtId="0" fontId="49" fillId="0" borderId="0" xfId="0" applyFont="1" applyAlignment="1">
      <alignment horizontal="left" vertical="top" wrapText="1"/>
    </xf>
    <xf numFmtId="0" fontId="49" fillId="0" borderId="0" xfId="0" applyFont="1" applyAlignment="1">
      <alignment horizontal="left" vertical="center"/>
    </xf>
    <xf numFmtId="0" fontId="49" fillId="0" borderId="0" xfId="0" applyFont="1" applyAlignment="1">
      <alignment horizontal="left" vertical="center" wrapText="1"/>
    </xf>
    <xf numFmtId="0" fontId="30" fillId="0" borderId="0" xfId="0" applyFont="1" applyAlignment="1">
      <alignment horizontal="center" vertical="center"/>
    </xf>
    <xf numFmtId="0" fontId="4" fillId="0" borderId="3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xf>
    <xf numFmtId="0" fontId="50" fillId="0" borderId="0" xfId="0" applyFont="1" applyAlignment="1">
      <alignment horizontal="center" shrinkToFit="1"/>
    </xf>
    <xf numFmtId="0" fontId="4" fillId="0" borderId="0" xfId="0" applyFont="1" applyAlignment="1">
      <alignment horizontal="right" vertical="center"/>
    </xf>
    <xf numFmtId="0" fontId="34" fillId="0" borderId="0" xfId="0" applyFont="1" applyAlignment="1">
      <alignment horizontal="left" vertical="center"/>
    </xf>
    <xf numFmtId="0" fontId="6" fillId="0" borderId="38"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68" xfId="0" applyFont="1" applyBorder="1" applyAlignment="1">
      <alignment horizontal="center" vertical="center"/>
    </xf>
    <xf numFmtId="0" fontId="6" fillId="0" borderId="74" xfId="0" applyFont="1" applyBorder="1" applyAlignment="1">
      <alignment horizontal="center" vertical="center"/>
    </xf>
    <xf numFmtId="0" fontId="6" fillId="0" borderId="14" xfId="0" applyFont="1" applyBorder="1" applyAlignment="1">
      <alignment horizontal="center" vertical="center"/>
    </xf>
    <xf numFmtId="0" fontId="50" fillId="0" borderId="0" xfId="0" applyFont="1" applyAlignment="1">
      <alignment horizontal="center"/>
    </xf>
    <xf numFmtId="0" fontId="56" fillId="0" borderId="0" xfId="0" applyFont="1" applyAlignment="1">
      <alignment horizontal="center"/>
    </xf>
    <xf numFmtId="0" fontId="41" fillId="0" borderId="16" xfId="0" applyFont="1" applyBorder="1" applyAlignment="1">
      <alignment horizontal="distributed" vertical="center"/>
    </xf>
    <xf numFmtId="0" fontId="41" fillId="0" borderId="16" xfId="0" applyFont="1" applyBorder="1" applyAlignment="1">
      <alignment horizontal="left" vertical="center"/>
    </xf>
    <xf numFmtId="0" fontId="0" fillId="0" borderId="0" xfId="0" applyAlignment="1">
      <alignment horizontal="center" vertical="center"/>
    </xf>
    <xf numFmtId="0" fontId="34" fillId="0" borderId="15" xfId="0" applyFont="1" applyBorder="1" applyAlignment="1">
      <alignment horizontal="center" vertical="center" shrinkToFit="1"/>
    </xf>
    <xf numFmtId="0" fontId="0" fillId="0" borderId="15" xfId="0" applyBorder="1" applyAlignment="1">
      <alignment horizontal="left" vertical="center"/>
    </xf>
    <xf numFmtId="0" fontId="34" fillId="0" borderId="15" xfId="0" applyFont="1" applyBorder="1" applyAlignment="1">
      <alignment horizontal="left" vertical="center"/>
    </xf>
    <xf numFmtId="0" fontId="4" fillId="0" borderId="68" xfId="0" applyFont="1" applyBorder="1" applyAlignment="1">
      <alignment horizontal="center" vertical="center"/>
    </xf>
    <xf numFmtId="0" fontId="4" fillId="0" borderId="74"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1" fillId="0" borderId="0" xfId="0" applyFont="1" applyAlignment="1">
      <alignment horizontal="center" vertical="center"/>
    </xf>
    <xf numFmtId="0" fontId="4" fillId="0" borderId="87" xfId="0" applyFont="1" applyBorder="1" applyAlignment="1">
      <alignment horizontal="center" vertical="center"/>
    </xf>
    <xf numFmtId="0" fontId="0" fillId="0" borderId="16" xfId="0" applyBorder="1" applyAlignment="1">
      <alignment horizontal="center" vertical="center"/>
    </xf>
    <xf numFmtId="0" fontId="101" fillId="0" borderId="0" xfId="0" applyFont="1" applyAlignment="1">
      <alignment horizontal="center" vertical="center"/>
    </xf>
    <xf numFmtId="0" fontId="101" fillId="0" borderId="1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34"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34" fillId="0" borderId="0" xfId="0" applyFont="1" applyBorder="1" applyAlignment="1">
      <alignment horizontal="center" vertical="center"/>
    </xf>
    <xf numFmtId="0" fontId="4" fillId="0" borderId="0" xfId="0" applyFont="1" applyFill="1" applyBorder="1" applyAlignment="1">
      <alignment horizontal="center" vertical="center"/>
    </xf>
    <xf numFmtId="0" fontId="34" fillId="0" borderId="16" xfId="0" applyFont="1" applyBorder="1" applyAlignment="1">
      <alignment horizontal="distributed" vertical="center"/>
    </xf>
    <xf numFmtId="0" fontId="0" fillId="0" borderId="0" xfId="0" applyBorder="1" applyAlignment="1">
      <alignment horizontal="center" vertical="center"/>
    </xf>
    <xf numFmtId="0" fontId="4" fillId="0" borderId="0" xfId="0" applyFont="1" applyBorder="1" applyAlignment="1">
      <alignment horizontal="center" vertical="top"/>
    </xf>
    <xf numFmtId="0" fontId="41" fillId="0" borderId="0" xfId="0" applyFont="1" applyBorder="1" applyAlignment="1">
      <alignment horizontal="center" vertical="center"/>
    </xf>
    <xf numFmtId="0" fontId="4" fillId="0" borderId="16" xfId="0" applyFont="1" applyFill="1" applyBorder="1" applyAlignment="1">
      <alignment horizontal="center" vertical="center"/>
    </xf>
    <xf numFmtId="0" fontId="30"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xf>
    <xf numFmtId="49" fontId="7" fillId="0" borderId="0" xfId="0" applyNumberFormat="1" applyFont="1" applyBorder="1" applyAlignment="1">
      <alignment horizontal="distributed"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49" fontId="7" fillId="0" borderId="11"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11" fillId="0" borderId="0" xfId="0" applyFont="1" applyBorder="1" applyAlignment="1">
      <alignment horizontal="center" vertical="center"/>
    </xf>
    <xf numFmtId="49" fontId="7" fillId="0" borderId="15" xfId="0" applyNumberFormat="1" applyFont="1" applyBorder="1" applyAlignment="1">
      <alignment horizontal="distributed" vertical="center"/>
    </xf>
    <xf numFmtId="0" fontId="64" fillId="0" borderId="77"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11" fillId="0" borderId="0" xfId="0" applyFont="1" applyBorder="1" applyAlignment="1">
      <alignment horizontal="center"/>
    </xf>
    <xf numFmtId="0" fontId="9" fillId="0" borderId="0" xfId="0" applyFont="1" applyBorder="1" applyAlignment="1">
      <alignment horizontal="distributed" vertical="center"/>
    </xf>
    <xf numFmtId="0" fontId="58" fillId="0" borderId="0" xfId="0" applyFont="1" applyBorder="1" applyAlignment="1">
      <alignment horizontal="center" vertical="top"/>
    </xf>
    <xf numFmtId="0" fontId="7" fillId="0" borderId="0" xfId="0" applyFont="1" applyBorder="1" applyAlignment="1">
      <alignment horizontal="distributed"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37" xfId="0" applyFont="1" applyBorder="1" applyAlignment="1">
      <alignment horizontal="center" vertical="center"/>
    </xf>
    <xf numFmtId="0" fontId="7" fillId="0" borderId="19" xfId="0" applyFont="1" applyBorder="1" applyAlignment="1">
      <alignment horizontal="center"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0" fontId="7" fillId="0" borderId="37" xfId="0" applyFont="1" applyBorder="1" applyAlignment="1">
      <alignment horizontal="distributed" vertical="center"/>
    </xf>
    <xf numFmtId="0" fontId="7" fillId="0" borderId="19" xfId="0" applyFont="1" applyBorder="1" applyAlignment="1">
      <alignment horizontal="distributed" vertical="center"/>
    </xf>
    <xf numFmtId="0" fontId="11" fillId="0" borderId="77" xfId="0" applyFont="1" applyBorder="1" applyAlignment="1">
      <alignment horizontal="center"/>
    </xf>
    <xf numFmtId="0" fontId="7" fillId="0" borderId="0" xfId="0" applyFont="1" applyAlignment="1">
      <alignment horizontal="center"/>
    </xf>
    <xf numFmtId="0" fontId="58" fillId="0" borderId="15" xfId="0" applyFont="1" applyBorder="1" applyAlignment="1">
      <alignment horizontal="center" vertical="top"/>
    </xf>
    <xf numFmtId="0" fontId="9" fillId="0" borderId="13" xfId="0" applyFont="1" applyBorder="1" applyAlignment="1">
      <alignment horizontal="distributed" vertical="center"/>
    </xf>
    <xf numFmtId="0" fontId="7" fillId="0" borderId="15" xfId="0" applyFont="1" applyBorder="1" applyAlignment="1">
      <alignment horizontal="distributed" vertical="center"/>
    </xf>
    <xf numFmtId="0" fontId="11" fillId="0" borderId="75" xfId="0" applyFont="1" applyBorder="1" applyAlignment="1">
      <alignment horizontal="center" vertical="center"/>
    </xf>
    <xf numFmtId="0" fontId="11" fillId="0" borderId="77" xfId="0" applyFont="1" applyBorder="1" applyAlignment="1">
      <alignment horizontal="center" vertical="center"/>
    </xf>
    <xf numFmtId="0" fontId="11" fillId="0" borderId="76" xfId="0" applyFont="1" applyBorder="1" applyAlignment="1">
      <alignment horizontal="center" vertical="center"/>
    </xf>
    <xf numFmtId="0" fontId="64" fillId="0" borderId="77" xfId="0" applyFont="1" applyBorder="1" applyAlignment="1">
      <alignment horizontal="distributed" vertical="top"/>
    </xf>
    <xf numFmtId="0" fontId="64" fillId="0" borderId="75" xfId="0" applyFont="1" applyBorder="1" applyAlignment="1">
      <alignment horizontal="center" vertical="center"/>
    </xf>
    <xf numFmtId="0" fontId="64" fillId="0" borderId="76" xfId="0" applyFont="1" applyBorder="1" applyAlignment="1">
      <alignment horizontal="center" vertical="center"/>
    </xf>
    <xf numFmtId="0" fontId="7" fillId="0" borderId="0" xfId="0" applyFont="1" applyBorder="1" applyAlignment="1">
      <alignment horizontal="distributed" vertical="top"/>
    </xf>
    <xf numFmtId="0" fontId="7" fillId="0" borderId="38"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77" xfId="0" applyFont="1" applyBorder="1" applyAlignment="1">
      <alignment horizontal="center"/>
    </xf>
    <xf numFmtId="0" fontId="10" fillId="0" borderId="37" xfId="0" applyFont="1" applyBorder="1" applyAlignment="1">
      <alignment horizontal="center" vertical="center"/>
    </xf>
    <xf numFmtId="0" fontId="10" fillId="0" borderId="19" xfId="0" applyFont="1" applyBorder="1" applyAlignment="1">
      <alignment horizontal="center" vertical="center"/>
    </xf>
    <xf numFmtId="0" fontId="65" fillId="0" borderId="77" xfId="0" applyFont="1" applyBorder="1" applyAlignment="1">
      <alignment horizontal="center"/>
    </xf>
    <xf numFmtId="0" fontId="65" fillId="0" borderId="77" xfId="0" applyFont="1" applyBorder="1" applyAlignment="1">
      <alignment horizontal="distributed" vertical="top"/>
    </xf>
    <xf numFmtId="0" fontId="65" fillId="0" borderId="75" xfId="0" applyFont="1" applyBorder="1" applyAlignment="1">
      <alignment horizontal="center" vertical="center"/>
    </xf>
    <xf numFmtId="0" fontId="65" fillId="0" borderId="76"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65" fillId="0" borderId="0" xfId="0" applyFont="1" applyBorder="1" applyAlignment="1">
      <alignment horizontal="center" vertical="center"/>
    </xf>
    <xf numFmtId="0" fontId="30" fillId="0" borderId="16" xfId="0" applyFont="1" applyBorder="1" applyAlignment="1">
      <alignment horizontal="center" vertical="center"/>
    </xf>
    <xf numFmtId="0" fontId="30" fillId="0" borderId="15" xfId="0" applyFont="1" applyBorder="1" applyAlignment="1">
      <alignment horizontal="center" vertical="center"/>
    </xf>
    <xf numFmtId="0" fontId="12" fillId="0" borderId="0" xfId="0" applyFont="1" applyBorder="1" applyAlignment="1">
      <alignment horizontal="center" vertical="center" textRotation="255"/>
    </xf>
    <xf numFmtId="0" fontId="12" fillId="0" borderId="22" xfId="0" applyFont="1" applyBorder="1" applyAlignment="1">
      <alignment horizontal="center" vertical="center" textRotation="255"/>
    </xf>
    <xf numFmtId="0" fontId="0" fillId="0" borderId="0" xfId="0" applyFont="1" applyBorder="1" applyAlignment="1">
      <alignment horizontal="center"/>
    </xf>
    <xf numFmtId="0" fontId="6" fillId="0" borderId="37"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39" fillId="0" borderId="50" xfId="0" applyFont="1" applyBorder="1" applyAlignment="1">
      <alignment horizontal="center" vertical="center" shrinkToFit="1"/>
    </xf>
    <xf numFmtId="0" fontId="39" fillId="0" borderId="51" xfId="0" applyFont="1" applyBorder="1" applyAlignment="1">
      <alignment horizontal="center" vertical="center" shrinkToFit="1"/>
    </xf>
    <xf numFmtId="0" fontId="39" fillId="0" borderId="52" xfId="0" applyFont="1" applyBorder="1" applyAlignment="1">
      <alignment horizontal="center" vertical="center" shrinkToFit="1"/>
    </xf>
    <xf numFmtId="0" fontId="35" fillId="0" borderId="68" xfId="0" applyFont="1" applyBorder="1" applyAlignment="1">
      <alignment horizontal="center" vertical="center"/>
    </xf>
    <xf numFmtId="0" fontId="0" fillId="0" borderId="74" xfId="0" applyBorder="1" applyAlignment="1">
      <alignment vertical="center"/>
    </xf>
    <xf numFmtId="0" fontId="0" fillId="0" borderId="14" xfId="0" applyBorder="1" applyAlignment="1">
      <alignment vertical="center"/>
    </xf>
    <xf numFmtId="0" fontId="36" fillId="0" borderId="0" xfId="0" applyFont="1" applyBorder="1" applyAlignment="1">
      <alignment horizontal="center" vertical="center"/>
    </xf>
    <xf numFmtId="0" fontId="39" fillId="0" borderId="93" xfId="0" applyFont="1" applyBorder="1" applyAlignment="1">
      <alignment horizontal="distributed" vertical="center"/>
    </xf>
    <xf numFmtId="0" fontId="39" fillId="0" borderId="48" xfId="0" applyFont="1" applyBorder="1" applyAlignment="1">
      <alignment horizontal="distributed" vertical="center"/>
    </xf>
    <xf numFmtId="0" fontId="39" fillId="0" borderId="45" xfId="0" applyFont="1" applyBorder="1" applyAlignment="1">
      <alignment horizontal="center" vertical="center" shrinkToFit="1"/>
    </xf>
    <xf numFmtId="0" fontId="39" fillId="0" borderId="93" xfId="0" applyFont="1" applyBorder="1" applyAlignment="1">
      <alignment horizontal="center" vertical="center" shrinkToFit="1"/>
    </xf>
    <xf numFmtId="0" fontId="39" fillId="0" borderId="46" xfId="0" applyFont="1" applyBorder="1" applyAlignment="1">
      <alignment horizontal="center" vertical="center" shrinkToFit="1"/>
    </xf>
    <xf numFmtId="0" fontId="39" fillId="0" borderId="47" xfId="0" applyFont="1" applyBorder="1" applyAlignment="1">
      <alignment horizontal="center" vertical="top"/>
    </xf>
    <xf numFmtId="0" fontId="39" fillId="0" borderId="48" xfId="0" applyFont="1" applyBorder="1" applyAlignment="1">
      <alignment horizontal="center" vertical="top"/>
    </xf>
    <xf numFmtId="0" fontId="39" fillId="0" borderId="49" xfId="0" applyFont="1" applyBorder="1" applyAlignment="1">
      <alignment horizontal="center" vertical="top"/>
    </xf>
    <xf numFmtId="0" fontId="0" fillId="0" borderId="94" xfId="0" applyBorder="1" applyAlignment="1">
      <alignment horizontal="center" vertical="center"/>
    </xf>
    <xf numFmtId="0" fontId="0" fillId="0" borderId="17" xfId="0" applyBorder="1" applyAlignment="1">
      <alignment horizontal="center" vertical="center"/>
    </xf>
    <xf numFmtId="0" fontId="0" fillId="0" borderId="95" xfId="0" applyBorder="1" applyAlignment="1">
      <alignment horizontal="center" vertical="center"/>
    </xf>
    <xf numFmtId="0" fontId="0" fillId="0" borderId="18" xfId="0" applyBorder="1" applyAlignment="1">
      <alignment horizontal="center" vertical="center"/>
    </xf>
    <xf numFmtId="0" fontId="0" fillId="0" borderId="96"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38" fillId="0" borderId="38" xfId="0" applyFont="1" applyBorder="1" applyAlignment="1">
      <alignment horizontal="center"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42" xfId="0" applyFont="1" applyBorder="1" applyAlignment="1">
      <alignment horizontal="center" vertical="center"/>
    </xf>
    <xf numFmtId="0" fontId="38" fillId="0" borderId="0" xfId="0" applyFont="1" applyBorder="1" applyAlignment="1">
      <alignment horizontal="center" vertical="center"/>
    </xf>
    <xf numFmtId="0" fontId="38" fillId="0" borderId="18" xfId="0" applyFont="1" applyBorder="1" applyAlignment="1">
      <alignment horizontal="center" vertical="center"/>
    </xf>
    <xf numFmtId="0" fontId="38" fillId="0" borderId="37" xfId="0" applyFont="1" applyBorder="1" applyAlignment="1">
      <alignment horizontal="center" vertical="center"/>
    </xf>
    <xf numFmtId="0" fontId="38" fillId="0" borderId="15" xfId="0" applyFont="1" applyBorder="1" applyAlignment="1">
      <alignment horizontal="center" vertical="center"/>
    </xf>
    <xf numFmtId="0" fontId="38" fillId="0" borderId="19" xfId="0" applyFont="1" applyBorder="1" applyAlignment="1">
      <alignment horizontal="center" vertical="center"/>
    </xf>
    <xf numFmtId="0" fontId="38" fillId="0" borderId="94" xfId="0" applyFont="1" applyBorder="1" applyAlignment="1">
      <alignment horizontal="center" vertical="center"/>
    </xf>
    <xf numFmtId="0" fontId="38" fillId="0" borderId="95" xfId="0" applyFont="1" applyBorder="1" applyAlignment="1">
      <alignment horizontal="center" vertical="center"/>
    </xf>
    <xf numFmtId="0" fontId="38" fillId="0" borderId="96" xfId="0" applyFont="1" applyBorder="1" applyAlignment="1">
      <alignment horizontal="center" vertical="center"/>
    </xf>
    <xf numFmtId="0" fontId="38" fillId="0" borderId="68" xfId="0" applyFont="1" applyBorder="1" applyAlignment="1">
      <alignment horizontal="left" vertical="center"/>
    </xf>
    <xf numFmtId="0" fontId="38" fillId="0" borderId="74" xfId="0" applyFont="1" applyBorder="1" applyAlignment="1">
      <alignment horizontal="left" vertical="center"/>
    </xf>
    <xf numFmtId="0" fontId="38" fillId="0" borderId="14" xfId="0" applyFont="1" applyBorder="1" applyAlignment="1">
      <alignment horizontal="left" vertical="center"/>
    </xf>
    <xf numFmtId="0" fontId="52" fillId="0" borderId="10" xfId="0" applyFont="1" applyBorder="1" applyAlignment="1">
      <alignment horizontal="distributed"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4" fillId="0" borderId="97"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14" xfId="0" applyFont="1" applyBorder="1" applyAlignment="1">
      <alignment horizontal="center" vertical="center" shrinkToFit="1"/>
    </xf>
    <xf numFmtId="0" fontId="15" fillId="0" borderId="10" xfId="0" applyFont="1" applyBorder="1" applyAlignment="1">
      <alignment horizontal="distributed" vertical="center"/>
    </xf>
    <xf numFmtId="0" fontId="4" fillId="0" borderId="97" xfId="0" applyFont="1" applyBorder="1" applyAlignment="1">
      <alignment horizontal="center" vertical="center"/>
    </xf>
    <xf numFmtId="0" fontId="4" fillId="0" borderId="10" xfId="0" applyFont="1" applyBorder="1" applyAlignment="1">
      <alignment horizontal="distributed" vertical="center"/>
    </xf>
    <xf numFmtId="0" fontId="38" fillId="0" borderId="74" xfId="0" applyFont="1" applyBorder="1" applyAlignment="1">
      <alignment horizontal="center" vertical="center"/>
    </xf>
    <xf numFmtId="0" fontId="38" fillId="0" borderId="14" xfId="0" applyFont="1" applyBorder="1" applyAlignment="1">
      <alignment horizontal="center" vertical="center"/>
    </xf>
    <xf numFmtId="0" fontId="45" fillId="0" borderId="0" xfId="0" applyFont="1" applyBorder="1" applyAlignment="1">
      <alignment horizontal="center" vertical="center"/>
    </xf>
    <xf numFmtId="0" fontId="50" fillId="0" borderId="0" xfId="0" applyFont="1" applyAlignment="1">
      <alignment horizontal="center" vertical="center"/>
    </xf>
    <xf numFmtId="0" fontId="51" fillId="0" borderId="97" xfId="0" applyFont="1" applyBorder="1" applyAlignment="1">
      <alignment horizontal="center" vertical="center"/>
    </xf>
    <xf numFmtId="0" fontId="51" fillId="0" borderId="74" xfId="0" applyFont="1" applyBorder="1" applyAlignment="1">
      <alignment horizontal="center" vertical="center"/>
    </xf>
    <xf numFmtId="0" fontId="51" fillId="0" borderId="14" xfId="0" applyFont="1" applyBorder="1" applyAlignment="1">
      <alignment horizontal="center" vertical="center"/>
    </xf>
    <xf numFmtId="0" fontId="51" fillId="0" borderId="68" xfId="0" applyFont="1" applyBorder="1" applyAlignment="1">
      <alignment horizontal="center" vertical="center"/>
    </xf>
    <xf numFmtId="0" fontId="51" fillId="0" borderId="73" xfId="0" applyFont="1" applyBorder="1" applyAlignment="1">
      <alignment horizontal="center" vertical="center"/>
    </xf>
    <xf numFmtId="0" fontId="0" fillId="0" borderId="45" xfId="0" applyFont="1" applyBorder="1" applyAlignment="1">
      <alignment horizontal="center" vertical="center" wrapText="1" shrinkToFit="1"/>
    </xf>
    <xf numFmtId="0" fontId="0" fillId="0" borderId="93"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98"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99" xfId="0" applyFont="1" applyBorder="1" applyAlignment="1">
      <alignment horizontal="center" vertical="center" wrapText="1" shrinkToFit="1"/>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0" xfId="0" applyFont="1" applyBorder="1" applyAlignment="1">
      <alignment horizontal="distributed" vertical="center" wrapText="1"/>
    </xf>
    <xf numFmtId="0" fontId="4" fillId="0" borderId="102" xfId="0" applyFont="1" applyBorder="1" applyAlignment="1">
      <alignment horizontal="distributed" vertical="center"/>
    </xf>
    <xf numFmtId="0" fontId="14" fillId="0" borderId="38" xfId="0" applyFont="1" applyBorder="1" applyAlignment="1">
      <alignment horizontal="center" vertical="center"/>
    </xf>
    <xf numFmtId="0" fontId="14" fillId="0" borderId="17" xfId="0" applyFont="1" applyBorder="1" applyAlignment="1">
      <alignment horizontal="center" vertical="center"/>
    </xf>
    <xf numFmtId="0" fontId="14" fillId="0" borderId="42" xfId="0" applyFont="1" applyBorder="1" applyAlignment="1">
      <alignment horizontal="center" vertical="center"/>
    </xf>
    <xf numFmtId="0" fontId="14" fillId="0" borderId="19" xfId="0" applyFont="1" applyBorder="1" applyAlignment="1">
      <alignment horizontal="center" vertical="center"/>
    </xf>
    <xf numFmtId="0" fontId="45" fillId="0" borderId="100" xfId="0" applyFont="1" applyBorder="1" applyAlignment="1">
      <alignment horizontal="center" vertical="center"/>
    </xf>
    <xf numFmtId="0" fontId="45" fillId="0" borderId="102" xfId="0" applyFont="1" applyBorder="1" applyAlignment="1">
      <alignment horizontal="center" vertical="center"/>
    </xf>
    <xf numFmtId="0" fontId="45" fillId="0" borderId="11" xfId="0" applyFont="1" applyBorder="1" applyAlignment="1" quotePrefix="1">
      <alignment horizontal="center" vertical="center"/>
    </xf>
    <xf numFmtId="0" fontId="45" fillId="0" borderId="12" xfId="0" applyFont="1" applyBorder="1" applyAlignment="1" quotePrefix="1">
      <alignment horizontal="center" vertical="center"/>
    </xf>
    <xf numFmtId="0" fontId="45" fillId="0" borderId="13" xfId="0" applyFont="1" applyBorder="1" applyAlignment="1" quotePrefix="1">
      <alignment horizontal="center" vertical="center"/>
    </xf>
    <xf numFmtId="0" fontId="45" fillId="0" borderId="17" xfId="0" applyFont="1" applyBorder="1" applyAlignment="1" quotePrefix="1">
      <alignment horizontal="center" vertical="center"/>
    </xf>
    <xf numFmtId="0" fontId="45" fillId="0" borderId="18" xfId="0" applyFont="1" applyBorder="1" applyAlignment="1" quotePrefix="1">
      <alignment horizontal="center" vertical="center"/>
    </xf>
    <xf numFmtId="0" fontId="45" fillId="0" borderId="19" xfId="0" applyFont="1" applyBorder="1" applyAlignment="1" quotePrefix="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1" fillId="0" borderId="98" xfId="0" applyFont="1" applyBorder="1" applyAlignment="1">
      <alignment horizontal="right" vertical="center"/>
    </xf>
    <xf numFmtId="0" fontId="41" fillId="0" borderId="15" xfId="0" applyFont="1" applyBorder="1" applyAlignment="1">
      <alignment horizontal="right" vertical="center"/>
    </xf>
    <xf numFmtId="0" fontId="41" fillId="0" borderId="19" xfId="0" applyFont="1" applyBorder="1" applyAlignment="1">
      <alignment horizontal="right" vertical="center"/>
    </xf>
    <xf numFmtId="0" fontId="41" fillId="0" borderId="103" xfId="0" applyFont="1" applyBorder="1" applyAlignment="1">
      <alignment horizontal="center" vertical="center"/>
    </xf>
    <xf numFmtId="0" fontId="41" fillId="0" borderId="53" xfId="0" applyFont="1" applyBorder="1" applyAlignment="1">
      <alignment horizontal="center" vertical="center"/>
    </xf>
    <xf numFmtId="0" fontId="41" fillId="0" borderId="98" xfId="0" applyFont="1" applyBorder="1" applyAlignment="1">
      <alignment horizontal="center" vertical="center"/>
    </xf>
    <xf numFmtId="0" fontId="14" fillId="0" borderId="37" xfId="0" applyFont="1" applyBorder="1" applyAlignment="1">
      <alignment horizontal="center" vertical="center"/>
    </xf>
    <xf numFmtId="0" fontId="14" fillId="0" borderId="99" xfId="0" applyFont="1" applyBorder="1" applyAlignment="1">
      <alignment horizontal="center" vertical="center"/>
    </xf>
    <xf numFmtId="0" fontId="43" fillId="0" borderId="48" xfId="0" applyFont="1" applyBorder="1" applyAlignment="1">
      <alignment horizontal="distributed" vertical="center"/>
    </xf>
    <xf numFmtId="0" fontId="41" fillId="0" borderId="100" xfId="0" applyFont="1" applyBorder="1" applyAlignment="1">
      <alignment horizontal="center" vertical="center"/>
    </xf>
    <xf numFmtId="0" fontId="41" fillId="0" borderId="104" xfId="0" applyFont="1" applyBorder="1" applyAlignment="1">
      <alignment horizontal="center" vertical="center"/>
    </xf>
    <xf numFmtId="0" fontId="43" fillId="0" borderId="38" xfId="0" applyFont="1" applyBorder="1" applyAlignment="1">
      <alignment horizontal="center" vertical="center"/>
    </xf>
    <xf numFmtId="0" fontId="43" fillId="0" borderId="17" xfId="0" applyFont="1" applyBorder="1" applyAlignment="1">
      <alignment horizontal="center" vertical="center"/>
    </xf>
    <xf numFmtId="0" fontId="43" fillId="0" borderId="60" xfId="0" applyFont="1" applyBorder="1" applyAlignment="1">
      <alignment horizontal="center" vertical="center"/>
    </xf>
    <xf numFmtId="0" fontId="43" fillId="0" borderId="105" xfId="0" applyFont="1" applyBorder="1" applyAlignment="1">
      <alignment horizontal="center" vertical="center"/>
    </xf>
    <xf numFmtId="0" fontId="43" fillId="0" borderId="106" xfId="0" applyFont="1" applyBorder="1" applyAlignment="1">
      <alignment horizontal="distributed"/>
    </xf>
    <xf numFmtId="0" fontId="46" fillId="0" borderId="62" xfId="0" applyFont="1" applyBorder="1" applyAlignment="1">
      <alignment horizontal="distributed" vertical="center"/>
    </xf>
    <xf numFmtId="0" fontId="0" fillId="0" borderId="45" xfId="0" applyFont="1" applyBorder="1" applyAlignment="1">
      <alignment horizontal="center" vertical="center" wrapText="1" shrinkToFit="1"/>
    </xf>
    <xf numFmtId="0" fontId="0" fillId="0" borderId="93"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98"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99" xfId="0" applyFont="1" applyBorder="1" applyAlignment="1">
      <alignment horizontal="center" vertical="center" wrapText="1" shrinkToFit="1"/>
    </xf>
    <xf numFmtId="0" fontId="0" fillId="0" borderId="10" xfId="0" applyFill="1" applyBorder="1" applyAlignment="1">
      <alignment horizontal="center" vertical="center"/>
    </xf>
    <xf numFmtId="0" fontId="0" fillId="0" borderId="10" xfId="0" applyBorder="1" applyAlignment="1">
      <alignment horizontal="center" vertical="center"/>
    </xf>
    <xf numFmtId="186" fontId="21" fillId="0" borderId="0" xfId="49" applyNumberFormat="1" applyFont="1" applyBorder="1" applyAlignment="1">
      <alignment horizontal="center" vertical="center"/>
    </xf>
    <xf numFmtId="186" fontId="0" fillId="0" borderId="0" xfId="0" applyNumberFormat="1" applyBorder="1" applyAlignment="1">
      <alignment vertical="center"/>
    </xf>
    <xf numFmtId="186" fontId="0" fillId="0" borderId="20" xfId="0" applyNumberForma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0" fillId="0" borderId="38" xfId="0" applyBorder="1" applyAlignment="1">
      <alignment horizontal="center" vertical="center" shrinkToFit="1"/>
    </xf>
    <xf numFmtId="0" fontId="0" fillId="0" borderId="17" xfId="0" applyBorder="1" applyAlignment="1">
      <alignment horizontal="center" vertical="center" shrinkToFit="1"/>
    </xf>
    <xf numFmtId="0" fontId="0" fillId="0" borderId="37" xfId="0" applyBorder="1" applyAlignment="1">
      <alignment horizontal="center" vertical="center" shrinkToFit="1"/>
    </xf>
    <xf numFmtId="0" fontId="0" fillId="0" borderId="19" xfId="0" applyBorder="1" applyAlignment="1">
      <alignment horizontal="center" vertical="center" shrinkToFit="1"/>
    </xf>
    <xf numFmtId="0" fontId="0" fillId="0" borderId="42"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4" fillId="0" borderId="68"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0" xfId="0" applyFont="1" applyBorder="1" applyAlignment="1">
      <alignment horizontal="center" vertical="center" shrinkToFit="1"/>
    </xf>
    <xf numFmtId="0" fontId="0" fillId="0" borderId="68" xfId="0" applyFill="1" applyBorder="1" applyAlignment="1">
      <alignment horizontal="center" vertical="center"/>
    </xf>
    <xf numFmtId="0" fontId="0" fillId="0" borderId="74" xfId="0" applyFill="1" applyBorder="1" applyAlignment="1">
      <alignment horizontal="center" vertical="center"/>
    </xf>
    <xf numFmtId="0" fontId="0" fillId="0" borderId="14" xfId="0" applyFill="1" applyBorder="1" applyAlignment="1">
      <alignment horizontal="center" vertical="center"/>
    </xf>
    <xf numFmtId="0" fontId="0" fillId="0" borderId="68" xfId="0" applyBorder="1" applyAlignment="1">
      <alignment horizontal="center" vertical="center"/>
    </xf>
    <xf numFmtId="0" fontId="0" fillId="0" borderId="74" xfId="0" applyBorder="1" applyAlignment="1">
      <alignment horizontal="center" vertical="center"/>
    </xf>
    <xf numFmtId="0" fontId="0" fillId="0" borderId="14"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1ＦＡＸ送信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81</xdr:col>
      <xdr:colOff>38100</xdr:colOff>
      <xdr:row>4</xdr:row>
      <xdr:rowOff>47625</xdr:rowOff>
    </xdr:from>
    <xdr:to>
      <xdr:col>82</xdr:col>
      <xdr:colOff>95250</xdr:colOff>
      <xdr:row>4</xdr:row>
      <xdr:rowOff>152400</xdr:rowOff>
    </xdr:to>
    <xdr:sp>
      <xdr:nvSpPr>
        <xdr:cNvPr id="1" name="WordArt 129"/>
        <xdr:cNvSpPr>
          <a:spLocks/>
        </xdr:cNvSpPr>
      </xdr:nvSpPr>
      <xdr:spPr>
        <a:xfrm>
          <a:off x="9220200" y="962025"/>
          <a:ext cx="17145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87</xdr:col>
      <xdr:colOff>19050</xdr:colOff>
      <xdr:row>6</xdr:row>
      <xdr:rowOff>38100</xdr:rowOff>
    </xdr:from>
    <xdr:to>
      <xdr:col>88</xdr:col>
      <xdr:colOff>95250</xdr:colOff>
      <xdr:row>6</xdr:row>
      <xdr:rowOff>142875</xdr:rowOff>
    </xdr:to>
    <xdr:sp>
      <xdr:nvSpPr>
        <xdr:cNvPr id="2" name="WordArt 132"/>
        <xdr:cNvSpPr>
          <a:spLocks/>
        </xdr:cNvSpPr>
      </xdr:nvSpPr>
      <xdr:spPr>
        <a:xfrm>
          <a:off x="9886950" y="1514475"/>
          <a:ext cx="19050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80</xdr:col>
      <xdr:colOff>28575</xdr:colOff>
      <xdr:row>43</xdr:row>
      <xdr:rowOff>47625</xdr:rowOff>
    </xdr:from>
    <xdr:to>
      <xdr:col>81</xdr:col>
      <xdr:colOff>95250</xdr:colOff>
      <xdr:row>43</xdr:row>
      <xdr:rowOff>152400</xdr:rowOff>
    </xdr:to>
    <xdr:sp>
      <xdr:nvSpPr>
        <xdr:cNvPr id="3" name="WordArt 153"/>
        <xdr:cNvSpPr>
          <a:spLocks/>
        </xdr:cNvSpPr>
      </xdr:nvSpPr>
      <xdr:spPr>
        <a:xfrm>
          <a:off x="9096375" y="9286875"/>
          <a:ext cx="180975"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74</xdr:col>
      <xdr:colOff>19050</xdr:colOff>
      <xdr:row>45</xdr:row>
      <xdr:rowOff>38100</xdr:rowOff>
    </xdr:from>
    <xdr:to>
      <xdr:col>75</xdr:col>
      <xdr:colOff>95250</xdr:colOff>
      <xdr:row>45</xdr:row>
      <xdr:rowOff>142875</xdr:rowOff>
    </xdr:to>
    <xdr:sp>
      <xdr:nvSpPr>
        <xdr:cNvPr id="4" name="WordArt 154"/>
        <xdr:cNvSpPr>
          <a:spLocks/>
        </xdr:cNvSpPr>
      </xdr:nvSpPr>
      <xdr:spPr>
        <a:xfrm>
          <a:off x="8401050" y="9658350"/>
          <a:ext cx="19050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70</xdr:col>
      <xdr:colOff>95250</xdr:colOff>
      <xdr:row>40</xdr:row>
      <xdr:rowOff>95250</xdr:rowOff>
    </xdr:from>
    <xdr:to>
      <xdr:col>72</xdr:col>
      <xdr:colOff>66675</xdr:colOff>
      <xdr:row>41</xdr:row>
      <xdr:rowOff>9525</xdr:rowOff>
    </xdr:to>
    <xdr:sp>
      <xdr:nvSpPr>
        <xdr:cNvPr id="5" name="WordArt 155"/>
        <xdr:cNvSpPr>
          <a:spLocks/>
        </xdr:cNvSpPr>
      </xdr:nvSpPr>
      <xdr:spPr>
        <a:xfrm rot="19800000">
          <a:off x="8020050" y="8763000"/>
          <a:ext cx="200025"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63</xdr:col>
      <xdr:colOff>0</xdr:colOff>
      <xdr:row>24</xdr:row>
      <xdr:rowOff>95250</xdr:rowOff>
    </xdr:from>
    <xdr:to>
      <xdr:col>64</xdr:col>
      <xdr:colOff>76200</xdr:colOff>
      <xdr:row>24</xdr:row>
      <xdr:rowOff>219075</xdr:rowOff>
    </xdr:to>
    <xdr:sp>
      <xdr:nvSpPr>
        <xdr:cNvPr id="6" name="WordArt 160"/>
        <xdr:cNvSpPr>
          <a:spLocks/>
        </xdr:cNvSpPr>
      </xdr:nvSpPr>
      <xdr:spPr>
        <a:xfrm>
          <a:off x="7124700" y="5534025"/>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62</xdr:col>
      <xdr:colOff>19050</xdr:colOff>
      <xdr:row>20</xdr:row>
      <xdr:rowOff>76200</xdr:rowOff>
    </xdr:from>
    <xdr:to>
      <xdr:col>64</xdr:col>
      <xdr:colOff>0</xdr:colOff>
      <xdr:row>21</xdr:row>
      <xdr:rowOff>19050</xdr:rowOff>
    </xdr:to>
    <xdr:sp>
      <xdr:nvSpPr>
        <xdr:cNvPr id="7" name="WordArt 172"/>
        <xdr:cNvSpPr>
          <a:spLocks/>
        </xdr:cNvSpPr>
      </xdr:nvSpPr>
      <xdr:spPr>
        <a:xfrm>
          <a:off x="7029450" y="4752975"/>
          <a:ext cx="209550" cy="13335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64</xdr:col>
      <xdr:colOff>28575</xdr:colOff>
      <xdr:row>38</xdr:row>
      <xdr:rowOff>85725</xdr:rowOff>
    </xdr:from>
    <xdr:to>
      <xdr:col>65</xdr:col>
      <xdr:colOff>38100</xdr:colOff>
      <xdr:row>39</xdr:row>
      <xdr:rowOff>85725</xdr:rowOff>
    </xdr:to>
    <xdr:sp>
      <xdr:nvSpPr>
        <xdr:cNvPr id="8" name="WordArt 191"/>
        <xdr:cNvSpPr>
          <a:spLocks/>
        </xdr:cNvSpPr>
      </xdr:nvSpPr>
      <xdr:spPr>
        <a:xfrm rot="18000000">
          <a:off x="7267575" y="8372475"/>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64</xdr:col>
      <xdr:colOff>0</xdr:colOff>
      <xdr:row>43</xdr:row>
      <xdr:rowOff>161925</xdr:rowOff>
    </xdr:from>
    <xdr:to>
      <xdr:col>65</xdr:col>
      <xdr:colOff>9525</xdr:colOff>
      <xdr:row>44</xdr:row>
      <xdr:rowOff>161925</xdr:rowOff>
    </xdr:to>
    <xdr:sp>
      <xdr:nvSpPr>
        <xdr:cNvPr id="9" name="WordArt 194"/>
        <xdr:cNvSpPr>
          <a:spLocks/>
        </xdr:cNvSpPr>
      </xdr:nvSpPr>
      <xdr:spPr>
        <a:xfrm rot="3600000">
          <a:off x="7239000" y="9401175"/>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63</xdr:col>
      <xdr:colOff>76200</xdr:colOff>
      <xdr:row>45</xdr:row>
      <xdr:rowOff>95250</xdr:rowOff>
    </xdr:from>
    <xdr:to>
      <xdr:col>65</xdr:col>
      <xdr:colOff>57150</xdr:colOff>
      <xdr:row>46</xdr:row>
      <xdr:rowOff>28575</xdr:rowOff>
    </xdr:to>
    <xdr:sp>
      <xdr:nvSpPr>
        <xdr:cNvPr id="10" name="WordArt 196"/>
        <xdr:cNvSpPr>
          <a:spLocks/>
        </xdr:cNvSpPr>
      </xdr:nvSpPr>
      <xdr:spPr>
        <a:xfrm>
          <a:off x="7200900" y="9715500"/>
          <a:ext cx="20955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65</xdr:col>
      <xdr:colOff>38100</xdr:colOff>
      <xdr:row>37</xdr:row>
      <xdr:rowOff>0</xdr:rowOff>
    </xdr:from>
    <xdr:to>
      <xdr:col>67</xdr:col>
      <xdr:colOff>57150</xdr:colOff>
      <xdr:row>37</xdr:row>
      <xdr:rowOff>123825</xdr:rowOff>
    </xdr:to>
    <xdr:sp>
      <xdr:nvSpPr>
        <xdr:cNvPr id="11" name="WordArt 201"/>
        <xdr:cNvSpPr>
          <a:spLocks/>
        </xdr:cNvSpPr>
      </xdr:nvSpPr>
      <xdr:spPr>
        <a:xfrm>
          <a:off x="7391400" y="8096250"/>
          <a:ext cx="24765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63</xdr:col>
      <xdr:colOff>95250</xdr:colOff>
      <xdr:row>35</xdr:row>
      <xdr:rowOff>171450</xdr:rowOff>
    </xdr:from>
    <xdr:to>
      <xdr:col>65</xdr:col>
      <xdr:colOff>57150</xdr:colOff>
      <xdr:row>36</xdr:row>
      <xdr:rowOff>104775</xdr:rowOff>
    </xdr:to>
    <xdr:sp>
      <xdr:nvSpPr>
        <xdr:cNvPr id="12" name="WordArt 202"/>
        <xdr:cNvSpPr>
          <a:spLocks/>
        </xdr:cNvSpPr>
      </xdr:nvSpPr>
      <xdr:spPr>
        <a:xfrm>
          <a:off x="7219950" y="7886700"/>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66</xdr:col>
      <xdr:colOff>76200</xdr:colOff>
      <xdr:row>46</xdr:row>
      <xdr:rowOff>161925</xdr:rowOff>
    </xdr:from>
    <xdr:to>
      <xdr:col>68</xdr:col>
      <xdr:colOff>38100</xdr:colOff>
      <xdr:row>47</xdr:row>
      <xdr:rowOff>95250</xdr:rowOff>
    </xdr:to>
    <xdr:sp>
      <xdr:nvSpPr>
        <xdr:cNvPr id="13" name="WordArt 203"/>
        <xdr:cNvSpPr>
          <a:spLocks/>
        </xdr:cNvSpPr>
      </xdr:nvSpPr>
      <xdr:spPr>
        <a:xfrm>
          <a:off x="7543800" y="9972675"/>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66</xdr:col>
      <xdr:colOff>95250</xdr:colOff>
      <xdr:row>69</xdr:row>
      <xdr:rowOff>171450</xdr:rowOff>
    </xdr:from>
    <xdr:to>
      <xdr:col>67</xdr:col>
      <xdr:colOff>114300</xdr:colOff>
      <xdr:row>70</xdr:row>
      <xdr:rowOff>171450</xdr:rowOff>
    </xdr:to>
    <xdr:sp>
      <xdr:nvSpPr>
        <xdr:cNvPr id="14" name="WordArt 256"/>
        <xdr:cNvSpPr>
          <a:spLocks/>
        </xdr:cNvSpPr>
      </xdr:nvSpPr>
      <xdr:spPr>
        <a:xfrm rot="3600000">
          <a:off x="7562850" y="15249525"/>
          <a:ext cx="13335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67</xdr:col>
      <xdr:colOff>9525</xdr:colOff>
      <xdr:row>93</xdr:row>
      <xdr:rowOff>38100</xdr:rowOff>
    </xdr:from>
    <xdr:to>
      <xdr:col>68</xdr:col>
      <xdr:colOff>19050</xdr:colOff>
      <xdr:row>94</xdr:row>
      <xdr:rowOff>38100</xdr:rowOff>
    </xdr:to>
    <xdr:sp>
      <xdr:nvSpPr>
        <xdr:cNvPr id="15" name="WordArt 259"/>
        <xdr:cNvSpPr>
          <a:spLocks/>
        </xdr:cNvSpPr>
      </xdr:nvSpPr>
      <xdr:spPr>
        <a:xfrm rot="3600000">
          <a:off x="7591425" y="1986915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69</xdr:col>
      <xdr:colOff>66675</xdr:colOff>
      <xdr:row>96</xdr:row>
      <xdr:rowOff>9525</xdr:rowOff>
    </xdr:from>
    <xdr:to>
      <xdr:col>71</xdr:col>
      <xdr:colOff>28575</xdr:colOff>
      <xdr:row>96</xdr:row>
      <xdr:rowOff>133350</xdr:rowOff>
    </xdr:to>
    <xdr:sp>
      <xdr:nvSpPr>
        <xdr:cNvPr id="16" name="WordArt 260"/>
        <xdr:cNvSpPr>
          <a:spLocks/>
        </xdr:cNvSpPr>
      </xdr:nvSpPr>
      <xdr:spPr>
        <a:xfrm>
          <a:off x="7877175" y="20412075"/>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69</xdr:col>
      <xdr:colOff>57150</xdr:colOff>
      <xdr:row>82</xdr:row>
      <xdr:rowOff>171450</xdr:rowOff>
    </xdr:from>
    <xdr:to>
      <xdr:col>70</xdr:col>
      <xdr:colOff>66675</xdr:colOff>
      <xdr:row>83</xdr:row>
      <xdr:rowOff>171450</xdr:rowOff>
    </xdr:to>
    <xdr:sp>
      <xdr:nvSpPr>
        <xdr:cNvPr id="17" name="WordArt 261"/>
        <xdr:cNvSpPr>
          <a:spLocks/>
        </xdr:cNvSpPr>
      </xdr:nvSpPr>
      <xdr:spPr>
        <a:xfrm rot="18000000">
          <a:off x="7867650" y="1790700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72</xdr:col>
      <xdr:colOff>9525</xdr:colOff>
      <xdr:row>81</xdr:row>
      <xdr:rowOff>152400</xdr:rowOff>
    </xdr:from>
    <xdr:to>
      <xdr:col>73</xdr:col>
      <xdr:colOff>28575</xdr:colOff>
      <xdr:row>82</xdr:row>
      <xdr:rowOff>152400</xdr:rowOff>
    </xdr:to>
    <xdr:sp>
      <xdr:nvSpPr>
        <xdr:cNvPr id="18" name="WordArt 262"/>
        <xdr:cNvSpPr>
          <a:spLocks/>
        </xdr:cNvSpPr>
      </xdr:nvSpPr>
      <xdr:spPr>
        <a:xfrm rot="3600000">
          <a:off x="8162925" y="17697450"/>
          <a:ext cx="13335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73</xdr:col>
      <xdr:colOff>66675</xdr:colOff>
      <xdr:row>92</xdr:row>
      <xdr:rowOff>114300</xdr:rowOff>
    </xdr:from>
    <xdr:to>
      <xdr:col>74</xdr:col>
      <xdr:colOff>95250</xdr:colOff>
      <xdr:row>94</xdr:row>
      <xdr:rowOff>9525</xdr:rowOff>
    </xdr:to>
    <xdr:sp>
      <xdr:nvSpPr>
        <xdr:cNvPr id="19" name="WordArt 265"/>
        <xdr:cNvSpPr>
          <a:spLocks/>
        </xdr:cNvSpPr>
      </xdr:nvSpPr>
      <xdr:spPr>
        <a:xfrm rot="3600000">
          <a:off x="8334375" y="19754850"/>
          <a:ext cx="142875" cy="2762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71</xdr:col>
      <xdr:colOff>38100</xdr:colOff>
      <xdr:row>89</xdr:row>
      <xdr:rowOff>133350</xdr:rowOff>
    </xdr:from>
    <xdr:to>
      <xdr:col>72</xdr:col>
      <xdr:colOff>57150</xdr:colOff>
      <xdr:row>90</xdr:row>
      <xdr:rowOff>133350</xdr:rowOff>
    </xdr:to>
    <xdr:sp>
      <xdr:nvSpPr>
        <xdr:cNvPr id="20" name="WordArt 267"/>
        <xdr:cNvSpPr>
          <a:spLocks/>
        </xdr:cNvSpPr>
      </xdr:nvSpPr>
      <xdr:spPr>
        <a:xfrm rot="18000000">
          <a:off x="8077200" y="19202400"/>
          <a:ext cx="13335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73</xdr:col>
      <xdr:colOff>28575</xdr:colOff>
      <xdr:row>91</xdr:row>
      <xdr:rowOff>104775</xdr:rowOff>
    </xdr:from>
    <xdr:to>
      <xdr:col>74</xdr:col>
      <xdr:colOff>95250</xdr:colOff>
      <xdr:row>92</xdr:row>
      <xdr:rowOff>38100</xdr:rowOff>
    </xdr:to>
    <xdr:sp>
      <xdr:nvSpPr>
        <xdr:cNvPr id="21" name="WordArt 269"/>
        <xdr:cNvSpPr>
          <a:spLocks/>
        </xdr:cNvSpPr>
      </xdr:nvSpPr>
      <xdr:spPr>
        <a:xfrm>
          <a:off x="8296275" y="19554825"/>
          <a:ext cx="180975"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73</xdr:col>
      <xdr:colOff>76200</xdr:colOff>
      <xdr:row>83</xdr:row>
      <xdr:rowOff>38100</xdr:rowOff>
    </xdr:from>
    <xdr:to>
      <xdr:col>74</xdr:col>
      <xdr:colOff>95250</xdr:colOff>
      <xdr:row>89</xdr:row>
      <xdr:rowOff>123825</xdr:rowOff>
    </xdr:to>
    <xdr:sp>
      <xdr:nvSpPr>
        <xdr:cNvPr id="22" name="WordArt 270"/>
        <xdr:cNvSpPr>
          <a:spLocks/>
        </xdr:cNvSpPr>
      </xdr:nvSpPr>
      <xdr:spPr>
        <a:xfrm rot="3600000">
          <a:off x="8343900" y="17964150"/>
          <a:ext cx="133350" cy="12287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70</xdr:col>
      <xdr:colOff>95250</xdr:colOff>
      <xdr:row>79</xdr:row>
      <xdr:rowOff>0</xdr:rowOff>
    </xdr:from>
    <xdr:to>
      <xdr:col>72</xdr:col>
      <xdr:colOff>9525</xdr:colOff>
      <xdr:row>79</xdr:row>
      <xdr:rowOff>0</xdr:rowOff>
    </xdr:to>
    <xdr:sp>
      <xdr:nvSpPr>
        <xdr:cNvPr id="23" name="WordArt 274"/>
        <xdr:cNvSpPr>
          <a:spLocks/>
        </xdr:cNvSpPr>
      </xdr:nvSpPr>
      <xdr:spPr>
        <a:xfrm rot="18000000">
          <a:off x="8020050" y="17164050"/>
          <a:ext cx="142875" cy="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日（土）</a:t>
          </a:r>
        </a:p>
      </xdr:txBody>
    </xdr:sp>
    <xdr:clientData/>
  </xdr:twoCellAnchor>
  <xdr:twoCellAnchor>
    <xdr:from>
      <xdr:col>63</xdr:col>
      <xdr:colOff>28575</xdr:colOff>
      <xdr:row>92</xdr:row>
      <xdr:rowOff>47625</xdr:rowOff>
    </xdr:from>
    <xdr:to>
      <xdr:col>64</xdr:col>
      <xdr:colOff>57150</xdr:colOff>
      <xdr:row>93</xdr:row>
      <xdr:rowOff>171450</xdr:rowOff>
    </xdr:to>
    <xdr:sp>
      <xdr:nvSpPr>
        <xdr:cNvPr id="24" name="WordArt 275"/>
        <xdr:cNvSpPr>
          <a:spLocks/>
        </xdr:cNvSpPr>
      </xdr:nvSpPr>
      <xdr:spPr>
        <a:xfrm rot="18000000">
          <a:off x="7153275" y="19688175"/>
          <a:ext cx="142875" cy="3143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45</xdr:col>
      <xdr:colOff>0</xdr:colOff>
      <xdr:row>70</xdr:row>
      <xdr:rowOff>28575</xdr:rowOff>
    </xdr:from>
    <xdr:to>
      <xdr:col>55</xdr:col>
      <xdr:colOff>0</xdr:colOff>
      <xdr:row>74</xdr:row>
      <xdr:rowOff>209550</xdr:rowOff>
    </xdr:to>
    <xdr:sp>
      <xdr:nvSpPr>
        <xdr:cNvPr id="25" name="Rectangle 30"/>
        <xdr:cNvSpPr>
          <a:spLocks/>
        </xdr:cNvSpPr>
      </xdr:nvSpPr>
      <xdr:spPr>
        <a:xfrm>
          <a:off x="5143500" y="15297150"/>
          <a:ext cx="1143000" cy="942975"/>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45</xdr:col>
      <xdr:colOff>28575</xdr:colOff>
      <xdr:row>90</xdr:row>
      <xdr:rowOff>38100</xdr:rowOff>
    </xdr:from>
    <xdr:to>
      <xdr:col>54</xdr:col>
      <xdr:colOff>104775</xdr:colOff>
      <xdr:row>94</xdr:row>
      <xdr:rowOff>152400</xdr:rowOff>
    </xdr:to>
    <xdr:sp>
      <xdr:nvSpPr>
        <xdr:cNvPr id="26" name="AutoShape 3"/>
        <xdr:cNvSpPr>
          <a:spLocks/>
        </xdr:cNvSpPr>
      </xdr:nvSpPr>
      <xdr:spPr>
        <a:xfrm>
          <a:off x="5172075" y="19297650"/>
          <a:ext cx="1104900" cy="8763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90</xdr:row>
      <xdr:rowOff>66675</xdr:rowOff>
    </xdr:from>
    <xdr:to>
      <xdr:col>14</xdr:col>
      <xdr:colOff>104775</xdr:colOff>
      <xdr:row>94</xdr:row>
      <xdr:rowOff>161925</xdr:rowOff>
    </xdr:to>
    <xdr:sp>
      <xdr:nvSpPr>
        <xdr:cNvPr id="27" name="AutoShape 3"/>
        <xdr:cNvSpPr>
          <a:spLocks/>
        </xdr:cNvSpPr>
      </xdr:nvSpPr>
      <xdr:spPr>
        <a:xfrm>
          <a:off x="600075" y="19326225"/>
          <a:ext cx="1104900" cy="85725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90</xdr:row>
      <xdr:rowOff>28575</xdr:rowOff>
    </xdr:from>
    <xdr:to>
      <xdr:col>34</xdr:col>
      <xdr:colOff>85725</xdr:colOff>
      <xdr:row>94</xdr:row>
      <xdr:rowOff>171450</xdr:rowOff>
    </xdr:to>
    <xdr:sp>
      <xdr:nvSpPr>
        <xdr:cNvPr id="28" name="Rectangle 30"/>
        <xdr:cNvSpPr>
          <a:spLocks/>
        </xdr:cNvSpPr>
      </xdr:nvSpPr>
      <xdr:spPr>
        <a:xfrm>
          <a:off x="2895600" y="19288125"/>
          <a:ext cx="1076325" cy="904875"/>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11</xdr:col>
      <xdr:colOff>0</xdr:colOff>
      <xdr:row>18</xdr:row>
      <xdr:rowOff>19050</xdr:rowOff>
    </xdr:from>
    <xdr:to>
      <xdr:col>21</xdr:col>
      <xdr:colOff>76200</xdr:colOff>
      <xdr:row>22</xdr:row>
      <xdr:rowOff>171450</xdr:rowOff>
    </xdr:to>
    <xdr:sp>
      <xdr:nvSpPr>
        <xdr:cNvPr id="29" name="二等辺三角形 29"/>
        <xdr:cNvSpPr>
          <a:spLocks/>
        </xdr:cNvSpPr>
      </xdr:nvSpPr>
      <xdr:spPr>
        <a:xfrm>
          <a:off x="1257300" y="4314825"/>
          <a:ext cx="1219200" cy="914400"/>
        </a:xfrm>
        <a:prstGeom prst="triangl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18</xdr:row>
      <xdr:rowOff>19050</xdr:rowOff>
    </xdr:from>
    <xdr:to>
      <xdr:col>43</xdr:col>
      <xdr:colOff>95250</xdr:colOff>
      <xdr:row>22</xdr:row>
      <xdr:rowOff>171450</xdr:rowOff>
    </xdr:to>
    <xdr:sp>
      <xdr:nvSpPr>
        <xdr:cNvPr id="30" name="正方形/長方形 30"/>
        <xdr:cNvSpPr>
          <a:spLocks/>
        </xdr:cNvSpPr>
      </xdr:nvSpPr>
      <xdr:spPr>
        <a:xfrm>
          <a:off x="3867150" y="4314825"/>
          <a:ext cx="1143000" cy="914400"/>
        </a:xfrm>
        <a:prstGeom prst="rect">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42</xdr:row>
      <xdr:rowOff>38100</xdr:rowOff>
    </xdr:from>
    <xdr:to>
      <xdr:col>12</xdr:col>
      <xdr:colOff>104775</xdr:colOff>
      <xdr:row>46</xdr:row>
      <xdr:rowOff>180975</xdr:rowOff>
    </xdr:to>
    <xdr:sp>
      <xdr:nvSpPr>
        <xdr:cNvPr id="31" name="二等辺三角形 31"/>
        <xdr:cNvSpPr>
          <a:spLocks/>
        </xdr:cNvSpPr>
      </xdr:nvSpPr>
      <xdr:spPr>
        <a:xfrm>
          <a:off x="257175" y="9086850"/>
          <a:ext cx="1219200" cy="904875"/>
        </a:xfrm>
        <a:prstGeom prst="triangl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38100</xdr:rowOff>
    </xdr:from>
    <xdr:to>
      <xdr:col>27</xdr:col>
      <xdr:colOff>95250</xdr:colOff>
      <xdr:row>46</xdr:row>
      <xdr:rowOff>180975</xdr:rowOff>
    </xdr:to>
    <xdr:sp>
      <xdr:nvSpPr>
        <xdr:cNvPr id="32" name="二等辺三角形 32"/>
        <xdr:cNvSpPr>
          <a:spLocks/>
        </xdr:cNvSpPr>
      </xdr:nvSpPr>
      <xdr:spPr>
        <a:xfrm>
          <a:off x="1962150" y="9086850"/>
          <a:ext cx="1219200" cy="904875"/>
        </a:xfrm>
        <a:prstGeom prst="triangl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42</xdr:row>
      <xdr:rowOff>38100</xdr:rowOff>
    </xdr:from>
    <xdr:to>
      <xdr:col>43</xdr:col>
      <xdr:colOff>9525</xdr:colOff>
      <xdr:row>46</xdr:row>
      <xdr:rowOff>180975</xdr:rowOff>
    </xdr:to>
    <xdr:sp>
      <xdr:nvSpPr>
        <xdr:cNvPr id="33" name="二等辺三角形 33"/>
        <xdr:cNvSpPr>
          <a:spLocks/>
        </xdr:cNvSpPr>
      </xdr:nvSpPr>
      <xdr:spPr>
        <a:xfrm>
          <a:off x="3705225" y="9086850"/>
          <a:ext cx="1219200" cy="904875"/>
        </a:xfrm>
        <a:prstGeom prst="triangl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42</xdr:row>
      <xdr:rowOff>28575</xdr:rowOff>
    </xdr:from>
    <xdr:to>
      <xdr:col>57</xdr:col>
      <xdr:colOff>85725</xdr:colOff>
      <xdr:row>46</xdr:row>
      <xdr:rowOff>171450</xdr:rowOff>
    </xdr:to>
    <xdr:sp>
      <xdr:nvSpPr>
        <xdr:cNvPr id="34" name="二等辺三角形 34"/>
        <xdr:cNvSpPr>
          <a:spLocks/>
        </xdr:cNvSpPr>
      </xdr:nvSpPr>
      <xdr:spPr>
        <a:xfrm>
          <a:off x="5381625" y="9077325"/>
          <a:ext cx="1219200" cy="904875"/>
        </a:xfrm>
        <a:prstGeom prst="triangl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70</xdr:row>
      <xdr:rowOff>19050</xdr:rowOff>
    </xdr:from>
    <xdr:to>
      <xdr:col>15</xdr:col>
      <xdr:colOff>19050</xdr:colOff>
      <xdr:row>74</xdr:row>
      <xdr:rowOff>228600</xdr:rowOff>
    </xdr:to>
    <xdr:sp>
      <xdr:nvSpPr>
        <xdr:cNvPr id="35" name="正方形/長方形 35"/>
        <xdr:cNvSpPr>
          <a:spLocks/>
        </xdr:cNvSpPr>
      </xdr:nvSpPr>
      <xdr:spPr>
        <a:xfrm>
          <a:off x="581025" y="15287625"/>
          <a:ext cx="1152525" cy="971550"/>
        </a:xfrm>
        <a:prstGeom prst="rect">
          <a:avLst/>
        </a:prstGeom>
        <a:noFill/>
        <a:ln w="127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80</xdr:row>
      <xdr:rowOff>19050</xdr:rowOff>
    </xdr:from>
    <xdr:to>
      <xdr:col>33</xdr:col>
      <xdr:colOff>47625</xdr:colOff>
      <xdr:row>85</xdr:row>
      <xdr:rowOff>0</xdr:rowOff>
    </xdr:to>
    <xdr:sp>
      <xdr:nvSpPr>
        <xdr:cNvPr id="36" name="二等辺三角形 36"/>
        <xdr:cNvSpPr>
          <a:spLocks/>
        </xdr:cNvSpPr>
      </xdr:nvSpPr>
      <xdr:spPr>
        <a:xfrm>
          <a:off x="2590800" y="17373600"/>
          <a:ext cx="1228725" cy="933450"/>
        </a:xfrm>
        <a:prstGeom prst="triangl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0</xdr:colOff>
      <xdr:row>1</xdr:row>
      <xdr:rowOff>0</xdr:rowOff>
    </xdr:from>
    <xdr:to>
      <xdr:col>93</xdr:col>
      <xdr:colOff>0</xdr:colOff>
      <xdr:row>3</xdr:row>
      <xdr:rowOff>0</xdr:rowOff>
    </xdr:to>
    <xdr:sp>
      <xdr:nvSpPr>
        <xdr:cNvPr id="1" name="Line 127"/>
        <xdr:cNvSpPr>
          <a:spLocks/>
        </xdr:cNvSpPr>
      </xdr:nvSpPr>
      <xdr:spPr>
        <a:xfrm>
          <a:off x="9982200" y="381000"/>
          <a:ext cx="571500" cy="1524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xdr:row>
      <xdr:rowOff>0</xdr:rowOff>
    </xdr:from>
    <xdr:to>
      <xdr:col>88</xdr:col>
      <xdr:colOff>0</xdr:colOff>
      <xdr:row>3</xdr:row>
      <xdr:rowOff>0</xdr:rowOff>
    </xdr:to>
    <xdr:sp>
      <xdr:nvSpPr>
        <xdr:cNvPr id="2" name="Line 128"/>
        <xdr:cNvSpPr>
          <a:spLocks/>
        </xdr:cNvSpPr>
      </xdr:nvSpPr>
      <xdr:spPr>
        <a:xfrm flipH="1">
          <a:off x="9410700" y="381000"/>
          <a:ext cx="571500" cy="1524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4</xdr:row>
      <xdr:rowOff>47625</xdr:rowOff>
    </xdr:from>
    <xdr:to>
      <xdr:col>82</xdr:col>
      <xdr:colOff>95250</xdr:colOff>
      <xdr:row>4</xdr:row>
      <xdr:rowOff>152400</xdr:rowOff>
    </xdr:to>
    <xdr:sp>
      <xdr:nvSpPr>
        <xdr:cNvPr id="3" name="WordArt 129"/>
        <xdr:cNvSpPr>
          <a:spLocks/>
        </xdr:cNvSpPr>
      </xdr:nvSpPr>
      <xdr:spPr>
        <a:xfrm>
          <a:off x="9220200" y="962025"/>
          <a:ext cx="17145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B1</a:t>
          </a:r>
        </a:p>
      </xdr:txBody>
    </xdr:sp>
    <xdr:clientData/>
  </xdr:twoCellAnchor>
  <xdr:twoCellAnchor>
    <xdr:from>
      <xdr:col>90</xdr:col>
      <xdr:colOff>0</xdr:colOff>
      <xdr:row>1</xdr:row>
      <xdr:rowOff>66675</xdr:rowOff>
    </xdr:from>
    <xdr:to>
      <xdr:col>91</xdr:col>
      <xdr:colOff>76200</xdr:colOff>
      <xdr:row>1</xdr:row>
      <xdr:rowOff>66675</xdr:rowOff>
    </xdr:to>
    <xdr:sp>
      <xdr:nvSpPr>
        <xdr:cNvPr id="4" name="WordArt 130"/>
        <xdr:cNvSpPr>
          <a:spLocks/>
        </xdr:cNvSpPr>
      </xdr:nvSpPr>
      <xdr:spPr>
        <a:xfrm rot="1800000">
          <a:off x="10210800" y="447675"/>
          <a:ext cx="190500" cy="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B2</a:t>
          </a:r>
        </a:p>
      </xdr:txBody>
    </xdr:sp>
    <xdr:clientData/>
  </xdr:twoCellAnchor>
  <xdr:twoCellAnchor>
    <xdr:from>
      <xdr:col>93</xdr:col>
      <xdr:colOff>28575</xdr:colOff>
      <xdr:row>4</xdr:row>
      <xdr:rowOff>47625</xdr:rowOff>
    </xdr:from>
    <xdr:to>
      <xdr:col>94</xdr:col>
      <xdr:colOff>95250</xdr:colOff>
      <xdr:row>4</xdr:row>
      <xdr:rowOff>152400</xdr:rowOff>
    </xdr:to>
    <xdr:sp>
      <xdr:nvSpPr>
        <xdr:cNvPr id="5" name="WordArt 131"/>
        <xdr:cNvSpPr>
          <a:spLocks/>
        </xdr:cNvSpPr>
      </xdr:nvSpPr>
      <xdr:spPr>
        <a:xfrm>
          <a:off x="10582275" y="962025"/>
          <a:ext cx="180975"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B5</a:t>
          </a:r>
        </a:p>
      </xdr:txBody>
    </xdr:sp>
    <xdr:clientData/>
  </xdr:twoCellAnchor>
  <xdr:twoCellAnchor>
    <xdr:from>
      <xdr:col>87</xdr:col>
      <xdr:colOff>19050</xdr:colOff>
      <xdr:row>6</xdr:row>
      <xdr:rowOff>38100</xdr:rowOff>
    </xdr:from>
    <xdr:to>
      <xdr:col>88</xdr:col>
      <xdr:colOff>95250</xdr:colOff>
      <xdr:row>6</xdr:row>
      <xdr:rowOff>142875</xdr:rowOff>
    </xdr:to>
    <xdr:sp>
      <xdr:nvSpPr>
        <xdr:cNvPr id="6" name="WordArt 132"/>
        <xdr:cNvSpPr>
          <a:spLocks/>
        </xdr:cNvSpPr>
      </xdr:nvSpPr>
      <xdr:spPr>
        <a:xfrm>
          <a:off x="9886950" y="1514475"/>
          <a:ext cx="19050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B3</a:t>
          </a:r>
        </a:p>
      </xdr:txBody>
    </xdr:sp>
    <xdr:clientData/>
  </xdr:twoCellAnchor>
  <xdr:twoCellAnchor>
    <xdr:from>
      <xdr:col>83</xdr:col>
      <xdr:colOff>95250</xdr:colOff>
      <xdr:row>1</xdr:row>
      <xdr:rowOff>66675</xdr:rowOff>
    </xdr:from>
    <xdr:to>
      <xdr:col>85</xdr:col>
      <xdr:colOff>66675</xdr:colOff>
      <xdr:row>2</xdr:row>
      <xdr:rowOff>9525</xdr:rowOff>
    </xdr:to>
    <xdr:sp>
      <xdr:nvSpPr>
        <xdr:cNvPr id="7" name="WordArt 133"/>
        <xdr:cNvSpPr>
          <a:spLocks/>
        </xdr:cNvSpPr>
      </xdr:nvSpPr>
      <xdr:spPr>
        <a:xfrm rot="19800000">
          <a:off x="9505950" y="447675"/>
          <a:ext cx="200025" cy="95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A7</a:t>
          </a:r>
        </a:p>
      </xdr:txBody>
    </xdr:sp>
    <xdr:clientData/>
  </xdr:twoCellAnchor>
  <xdr:twoCellAnchor>
    <xdr:from>
      <xdr:col>75</xdr:col>
      <xdr:colOff>0</xdr:colOff>
      <xdr:row>39</xdr:row>
      <xdr:rowOff>0</xdr:rowOff>
    </xdr:from>
    <xdr:to>
      <xdr:col>80</xdr:col>
      <xdr:colOff>0</xdr:colOff>
      <xdr:row>41</xdr:row>
      <xdr:rowOff>0</xdr:rowOff>
    </xdr:to>
    <xdr:sp>
      <xdr:nvSpPr>
        <xdr:cNvPr id="8" name="Line 149"/>
        <xdr:cNvSpPr>
          <a:spLocks/>
        </xdr:cNvSpPr>
      </xdr:nvSpPr>
      <xdr:spPr>
        <a:xfrm>
          <a:off x="8496300" y="8315325"/>
          <a:ext cx="571500" cy="3810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39</xdr:row>
      <xdr:rowOff>0</xdr:rowOff>
    </xdr:from>
    <xdr:to>
      <xdr:col>75</xdr:col>
      <xdr:colOff>0</xdr:colOff>
      <xdr:row>41</xdr:row>
      <xdr:rowOff>0</xdr:rowOff>
    </xdr:to>
    <xdr:sp>
      <xdr:nvSpPr>
        <xdr:cNvPr id="9" name="Line 150"/>
        <xdr:cNvSpPr>
          <a:spLocks/>
        </xdr:cNvSpPr>
      </xdr:nvSpPr>
      <xdr:spPr>
        <a:xfrm flipH="1">
          <a:off x="7924800" y="8315325"/>
          <a:ext cx="571500" cy="3810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38100</xdr:colOff>
      <xdr:row>42</xdr:row>
      <xdr:rowOff>47625</xdr:rowOff>
    </xdr:from>
    <xdr:to>
      <xdr:col>69</xdr:col>
      <xdr:colOff>95250</xdr:colOff>
      <xdr:row>42</xdr:row>
      <xdr:rowOff>152400</xdr:rowOff>
    </xdr:to>
    <xdr:sp>
      <xdr:nvSpPr>
        <xdr:cNvPr id="10" name="WordArt 151"/>
        <xdr:cNvSpPr>
          <a:spLocks/>
        </xdr:cNvSpPr>
      </xdr:nvSpPr>
      <xdr:spPr>
        <a:xfrm>
          <a:off x="7734300" y="8934450"/>
          <a:ext cx="17145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B1</a:t>
          </a:r>
        </a:p>
      </xdr:txBody>
    </xdr:sp>
    <xdr:clientData/>
  </xdr:twoCellAnchor>
  <xdr:twoCellAnchor>
    <xdr:from>
      <xdr:col>77</xdr:col>
      <xdr:colOff>0</xdr:colOff>
      <xdr:row>39</xdr:row>
      <xdr:rowOff>66675</xdr:rowOff>
    </xdr:from>
    <xdr:to>
      <xdr:col>78</xdr:col>
      <xdr:colOff>76200</xdr:colOff>
      <xdr:row>39</xdr:row>
      <xdr:rowOff>171450</xdr:rowOff>
    </xdr:to>
    <xdr:sp>
      <xdr:nvSpPr>
        <xdr:cNvPr id="11" name="WordArt 152"/>
        <xdr:cNvSpPr>
          <a:spLocks/>
        </xdr:cNvSpPr>
      </xdr:nvSpPr>
      <xdr:spPr>
        <a:xfrm rot="1800000">
          <a:off x="8724900" y="8382000"/>
          <a:ext cx="190500" cy="9525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B2</a:t>
          </a:r>
        </a:p>
      </xdr:txBody>
    </xdr:sp>
    <xdr:clientData/>
  </xdr:twoCellAnchor>
  <xdr:twoCellAnchor>
    <xdr:from>
      <xdr:col>80</xdr:col>
      <xdr:colOff>28575</xdr:colOff>
      <xdr:row>42</xdr:row>
      <xdr:rowOff>47625</xdr:rowOff>
    </xdr:from>
    <xdr:to>
      <xdr:col>81</xdr:col>
      <xdr:colOff>95250</xdr:colOff>
      <xdr:row>42</xdr:row>
      <xdr:rowOff>152400</xdr:rowOff>
    </xdr:to>
    <xdr:sp>
      <xdr:nvSpPr>
        <xdr:cNvPr id="12" name="WordArt 153"/>
        <xdr:cNvSpPr>
          <a:spLocks/>
        </xdr:cNvSpPr>
      </xdr:nvSpPr>
      <xdr:spPr>
        <a:xfrm>
          <a:off x="9096375" y="8934450"/>
          <a:ext cx="180975"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B5</a:t>
          </a:r>
        </a:p>
      </xdr:txBody>
    </xdr:sp>
    <xdr:clientData/>
  </xdr:twoCellAnchor>
  <xdr:twoCellAnchor>
    <xdr:from>
      <xdr:col>74</xdr:col>
      <xdr:colOff>19050</xdr:colOff>
      <xdr:row>44</xdr:row>
      <xdr:rowOff>38100</xdr:rowOff>
    </xdr:from>
    <xdr:to>
      <xdr:col>75</xdr:col>
      <xdr:colOff>95250</xdr:colOff>
      <xdr:row>44</xdr:row>
      <xdr:rowOff>142875</xdr:rowOff>
    </xdr:to>
    <xdr:sp>
      <xdr:nvSpPr>
        <xdr:cNvPr id="13" name="WordArt 154"/>
        <xdr:cNvSpPr>
          <a:spLocks/>
        </xdr:cNvSpPr>
      </xdr:nvSpPr>
      <xdr:spPr>
        <a:xfrm>
          <a:off x="8401050" y="9305925"/>
          <a:ext cx="19050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B3</a:t>
          </a:r>
        </a:p>
      </xdr:txBody>
    </xdr:sp>
    <xdr:clientData/>
  </xdr:twoCellAnchor>
  <xdr:twoCellAnchor>
    <xdr:from>
      <xdr:col>70</xdr:col>
      <xdr:colOff>95250</xdr:colOff>
      <xdr:row>39</xdr:row>
      <xdr:rowOff>95250</xdr:rowOff>
    </xdr:from>
    <xdr:to>
      <xdr:col>72</xdr:col>
      <xdr:colOff>66675</xdr:colOff>
      <xdr:row>40</xdr:row>
      <xdr:rowOff>9525</xdr:rowOff>
    </xdr:to>
    <xdr:sp>
      <xdr:nvSpPr>
        <xdr:cNvPr id="14" name="WordArt 155"/>
        <xdr:cNvSpPr>
          <a:spLocks/>
        </xdr:cNvSpPr>
      </xdr:nvSpPr>
      <xdr:spPr>
        <a:xfrm rot="19800000">
          <a:off x="8020050" y="8410575"/>
          <a:ext cx="200025"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A7</a:t>
          </a:r>
        </a:p>
      </xdr:txBody>
    </xdr:sp>
    <xdr:clientData/>
  </xdr:twoCellAnchor>
  <xdr:twoCellAnchor>
    <xdr:from>
      <xdr:col>63</xdr:col>
      <xdr:colOff>0</xdr:colOff>
      <xdr:row>23</xdr:row>
      <xdr:rowOff>95250</xdr:rowOff>
    </xdr:from>
    <xdr:to>
      <xdr:col>64</xdr:col>
      <xdr:colOff>76200</xdr:colOff>
      <xdr:row>23</xdr:row>
      <xdr:rowOff>219075</xdr:rowOff>
    </xdr:to>
    <xdr:sp>
      <xdr:nvSpPr>
        <xdr:cNvPr id="15" name="WordArt 160"/>
        <xdr:cNvSpPr>
          <a:spLocks/>
        </xdr:cNvSpPr>
      </xdr:nvSpPr>
      <xdr:spPr>
        <a:xfrm>
          <a:off x="7124700" y="5181600"/>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B8</a:t>
          </a:r>
        </a:p>
      </xdr:txBody>
    </xdr:sp>
    <xdr:clientData/>
  </xdr:twoCellAnchor>
  <xdr:twoCellAnchor>
    <xdr:from>
      <xdr:col>81</xdr:col>
      <xdr:colOff>38100</xdr:colOff>
      <xdr:row>15</xdr:row>
      <xdr:rowOff>76200</xdr:rowOff>
    </xdr:from>
    <xdr:to>
      <xdr:col>96</xdr:col>
      <xdr:colOff>409575</xdr:colOff>
      <xdr:row>25</xdr:row>
      <xdr:rowOff>47625</xdr:rowOff>
    </xdr:to>
    <xdr:grpSp>
      <xdr:nvGrpSpPr>
        <xdr:cNvPr id="16" name="Group 276"/>
        <xdr:cNvGrpSpPr>
          <a:grpSpLocks/>
        </xdr:cNvGrpSpPr>
      </xdr:nvGrpSpPr>
      <xdr:grpSpPr>
        <a:xfrm>
          <a:off x="9220200" y="3638550"/>
          <a:ext cx="2085975" cy="1924050"/>
          <a:chOff x="250" y="333"/>
          <a:chExt cx="219" cy="202"/>
        </a:xfrm>
        <a:solidFill>
          <a:srgbClr val="FFFFFF"/>
        </a:solidFill>
      </xdr:grpSpPr>
      <xdr:sp>
        <xdr:nvSpPr>
          <xdr:cNvPr id="17" name="Line 164"/>
          <xdr:cNvSpPr>
            <a:spLocks/>
          </xdr:cNvSpPr>
        </xdr:nvSpPr>
        <xdr:spPr>
          <a:xfrm flipH="1">
            <a:off x="250" y="333"/>
            <a:ext cx="110" cy="10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65"/>
          <xdr:cNvSpPr>
            <a:spLocks/>
          </xdr:cNvSpPr>
        </xdr:nvSpPr>
        <xdr:spPr>
          <a:xfrm>
            <a:off x="360" y="333"/>
            <a:ext cx="109" cy="10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66"/>
          <xdr:cNvSpPr>
            <a:spLocks/>
          </xdr:cNvSpPr>
        </xdr:nvSpPr>
        <xdr:spPr>
          <a:xfrm>
            <a:off x="300" y="534"/>
            <a:ext cx="1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67"/>
          <xdr:cNvSpPr>
            <a:spLocks/>
          </xdr:cNvSpPr>
        </xdr:nvSpPr>
        <xdr:spPr>
          <a:xfrm>
            <a:off x="251" y="436"/>
            <a:ext cx="49" cy="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68"/>
          <xdr:cNvSpPr>
            <a:spLocks/>
          </xdr:cNvSpPr>
        </xdr:nvSpPr>
        <xdr:spPr>
          <a:xfrm flipH="1">
            <a:off x="420" y="435"/>
            <a:ext cx="48" cy="1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62</xdr:col>
      <xdr:colOff>19050</xdr:colOff>
      <xdr:row>19</xdr:row>
      <xdr:rowOff>76200</xdr:rowOff>
    </xdr:from>
    <xdr:to>
      <xdr:col>64</xdr:col>
      <xdr:colOff>0</xdr:colOff>
      <xdr:row>20</xdr:row>
      <xdr:rowOff>19050</xdr:rowOff>
    </xdr:to>
    <xdr:sp>
      <xdr:nvSpPr>
        <xdr:cNvPr id="22" name="WordArt 172"/>
        <xdr:cNvSpPr>
          <a:spLocks/>
        </xdr:cNvSpPr>
      </xdr:nvSpPr>
      <xdr:spPr>
        <a:xfrm>
          <a:off x="7029450" y="4400550"/>
          <a:ext cx="209550" cy="13335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（佐）</a:t>
          </a:r>
        </a:p>
      </xdr:txBody>
    </xdr:sp>
    <xdr:clientData/>
  </xdr:twoCellAnchor>
  <xdr:twoCellAnchor>
    <xdr:from>
      <xdr:col>64</xdr:col>
      <xdr:colOff>28575</xdr:colOff>
      <xdr:row>37</xdr:row>
      <xdr:rowOff>85725</xdr:rowOff>
    </xdr:from>
    <xdr:to>
      <xdr:col>65</xdr:col>
      <xdr:colOff>38100</xdr:colOff>
      <xdr:row>38</xdr:row>
      <xdr:rowOff>85725</xdr:rowOff>
    </xdr:to>
    <xdr:sp>
      <xdr:nvSpPr>
        <xdr:cNvPr id="23" name="WordArt 191"/>
        <xdr:cNvSpPr>
          <a:spLocks/>
        </xdr:cNvSpPr>
      </xdr:nvSpPr>
      <xdr:spPr>
        <a:xfrm rot="18000000">
          <a:off x="7267575" y="802005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（上）</a:t>
          </a:r>
        </a:p>
      </xdr:txBody>
    </xdr:sp>
    <xdr:clientData/>
  </xdr:twoCellAnchor>
  <xdr:twoCellAnchor>
    <xdr:from>
      <xdr:col>63</xdr:col>
      <xdr:colOff>95250</xdr:colOff>
      <xdr:row>39</xdr:row>
      <xdr:rowOff>9525</xdr:rowOff>
    </xdr:from>
    <xdr:to>
      <xdr:col>65</xdr:col>
      <xdr:colOff>9525</xdr:colOff>
      <xdr:row>40</xdr:row>
      <xdr:rowOff>66675</xdr:rowOff>
    </xdr:to>
    <xdr:sp>
      <xdr:nvSpPr>
        <xdr:cNvPr id="24" name="WordArt 192"/>
        <xdr:cNvSpPr>
          <a:spLocks/>
        </xdr:cNvSpPr>
      </xdr:nvSpPr>
      <xdr:spPr>
        <a:xfrm rot="3600000">
          <a:off x="7219950" y="8324850"/>
          <a:ext cx="142875" cy="2476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（平</a:t>
          </a: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63</xdr:col>
      <xdr:colOff>57150</xdr:colOff>
      <xdr:row>40</xdr:row>
      <xdr:rowOff>180975</xdr:rowOff>
    </xdr:from>
    <xdr:to>
      <xdr:col>65</xdr:col>
      <xdr:colOff>9525</xdr:colOff>
      <xdr:row>41</xdr:row>
      <xdr:rowOff>114300</xdr:rowOff>
    </xdr:to>
    <xdr:sp>
      <xdr:nvSpPr>
        <xdr:cNvPr id="25" name="WordArt 193"/>
        <xdr:cNvSpPr>
          <a:spLocks/>
        </xdr:cNvSpPr>
      </xdr:nvSpPr>
      <xdr:spPr>
        <a:xfrm>
          <a:off x="7181850" y="8686800"/>
          <a:ext cx="180975"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（南）</a:t>
          </a:r>
        </a:p>
      </xdr:txBody>
    </xdr:sp>
    <xdr:clientData/>
  </xdr:twoCellAnchor>
  <xdr:twoCellAnchor>
    <xdr:from>
      <xdr:col>64</xdr:col>
      <xdr:colOff>0</xdr:colOff>
      <xdr:row>42</xdr:row>
      <xdr:rowOff>161925</xdr:rowOff>
    </xdr:from>
    <xdr:to>
      <xdr:col>65</xdr:col>
      <xdr:colOff>9525</xdr:colOff>
      <xdr:row>43</xdr:row>
      <xdr:rowOff>161925</xdr:rowOff>
    </xdr:to>
    <xdr:sp>
      <xdr:nvSpPr>
        <xdr:cNvPr id="26" name="WordArt 194"/>
        <xdr:cNvSpPr>
          <a:spLocks/>
        </xdr:cNvSpPr>
      </xdr:nvSpPr>
      <xdr:spPr>
        <a:xfrm rot="3600000">
          <a:off x="7239000" y="904875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（久）</a:t>
          </a:r>
        </a:p>
      </xdr:txBody>
    </xdr:sp>
    <xdr:clientData/>
  </xdr:twoCellAnchor>
  <xdr:twoCellAnchor>
    <xdr:from>
      <xdr:col>67</xdr:col>
      <xdr:colOff>19050</xdr:colOff>
      <xdr:row>38</xdr:row>
      <xdr:rowOff>104775</xdr:rowOff>
    </xdr:from>
    <xdr:to>
      <xdr:col>68</xdr:col>
      <xdr:colOff>28575</xdr:colOff>
      <xdr:row>39</xdr:row>
      <xdr:rowOff>104775</xdr:rowOff>
    </xdr:to>
    <xdr:sp>
      <xdr:nvSpPr>
        <xdr:cNvPr id="27" name="WordArt 195"/>
        <xdr:cNvSpPr>
          <a:spLocks/>
        </xdr:cNvSpPr>
      </xdr:nvSpPr>
      <xdr:spPr>
        <a:xfrm rot="18000000">
          <a:off x="7600950" y="822960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（伊）</a:t>
          </a:r>
        </a:p>
      </xdr:txBody>
    </xdr:sp>
    <xdr:clientData/>
  </xdr:twoCellAnchor>
  <xdr:twoCellAnchor>
    <xdr:from>
      <xdr:col>63</xdr:col>
      <xdr:colOff>76200</xdr:colOff>
      <xdr:row>44</xdr:row>
      <xdr:rowOff>95250</xdr:rowOff>
    </xdr:from>
    <xdr:to>
      <xdr:col>65</xdr:col>
      <xdr:colOff>57150</xdr:colOff>
      <xdr:row>45</xdr:row>
      <xdr:rowOff>28575</xdr:rowOff>
    </xdr:to>
    <xdr:sp>
      <xdr:nvSpPr>
        <xdr:cNvPr id="28" name="WordArt 196"/>
        <xdr:cNvSpPr>
          <a:spLocks/>
        </xdr:cNvSpPr>
      </xdr:nvSpPr>
      <xdr:spPr>
        <a:xfrm>
          <a:off x="7200900" y="9363075"/>
          <a:ext cx="20955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（佐）</a:t>
          </a:r>
        </a:p>
      </xdr:txBody>
    </xdr:sp>
    <xdr:clientData/>
  </xdr:twoCellAnchor>
  <xdr:twoCellAnchor>
    <xdr:from>
      <xdr:col>69</xdr:col>
      <xdr:colOff>19050</xdr:colOff>
      <xdr:row>37</xdr:row>
      <xdr:rowOff>133350</xdr:rowOff>
    </xdr:from>
    <xdr:to>
      <xdr:col>71</xdr:col>
      <xdr:colOff>38100</xdr:colOff>
      <xdr:row>38</xdr:row>
      <xdr:rowOff>76200</xdr:rowOff>
    </xdr:to>
    <xdr:sp>
      <xdr:nvSpPr>
        <xdr:cNvPr id="29" name="WordArt 200"/>
        <xdr:cNvSpPr>
          <a:spLocks/>
        </xdr:cNvSpPr>
      </xdr:nvSpPr>
      <xdr:spPr>
        <a:xfrm>
          <a:off x="7829550" y="8067675"/>
          <a:ext cx="247650" cy="1333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（平</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65</xdr:col>
      <xdr:colOff>38100</xdr:colOff>
      <xdr:row>36</xdr:row>
      <xdr:rowOff>0</xdr:rowOff>
    </xdr:from>
    <xdr:to>
      <xdr:col>67</xdr:col>
      <xdr:colOff>57150</xdr:colOff>
      <xdr:row>36</xdr:row>
      <xdr:rowOff>123825</xdr:rowOff>
    </xdr:to>
    <xdr:sp>
      <xdr:nvSpPr>
        <xdr:cNvPr id="30" name="WordArt 201"/>
        <xdr:cNvSpPr>
          <a:spLocks/>
        </xdr:cNvSpPr>
      </xdr:nvSpPr>
      <xdr:spPr>
        <a:xfrm>
          <a:off x="7391400" y="7743825"/>
          <a:ext cx="24765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（東ﾄﾞ）</a:t>
          </a:r>
        </a:p>
      </xdr:txBody>
    </xdr:sp>
    <xdr:clientData/>
  </xdr:twoCellAnchor>
  <xdr:twoCellAnchor>
    <xdr:from>
      <xdr:col>63</xdr:col>
      <xdr:colOff>95250</xdr:colOff>
      <xdr:row>34</xdr:row>
      <xdr:rowOff>171450</xdr:rowOff>
    </xdr:from>
    <xdr:to>
      <xdr:col>65</xdr:col>
      <xdr:colOff>57150</xdr:colOff>
      <xdr:row>35</xdr:row>
      <xdr:rowOff>104775</xdr:rowOff>
    </xdr:to>
    <xdr:sp>
      <xdr:nvSpPr>
        <xdr:cNvPr id="31" name="WordArt 202"/>
        <xdr:cNvSpPr>
          <a:spLocks/>
        </xdr:cNvSpPr>
      </xdr:nvSpPr>
      <xdr:spPr>
        <a:xfrm>
          <a:off x="7219950" y="7534275"/>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（鏡）</a:t>
          </a:r>
        </a:p>
      </xdr:txBody>
    </xdr:sp>
    <xdr:clientData/>
  </xdr:twoCellAnchor>
  <xdr:twoCellAnchor>
    <xdr:from>
      <xdr:col>66</xdr:col>
      <xdr:colOff>76200</xdr:colOff>
      <xdr:row>45</xdr:row>
      <xdr:rowOff>161925</xdr:rowOff>
    </xdr:from>
    <xdr:to>
      <xdr:col>68</xdr:col>
      <xdr:colOff>38100</xdr:colOff>
      <xdr:row>46</xdr:row>
      <xdr:rowOff>95250</xdr:rowOff>
    </xdr:to>
    <xdr:sp>
      <xdr:nvSpPr>
        <xdr:cNvPr id="32" name="WordArt 203"/>
        <xdr:cNvSpPr>
          <a:spLocks/>
        </xdr:cNvSpPr>
      </xdr:nvSpPr>
      <xdr:spPr>
        <a:xfrm>
          <a:off x="7543800" y="9620250"/>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（下）</a:t>
          </a:r>
        </a:p>
      </xdr:txBody>
    </xdr:sp>
    <xdr:clientData/>
  </xdr:twoCellAnchor>
  <xdr:twoCellAnchor>
    <xdr:from>
      <xdr:col>68</xdr:col>
      <xdr:colOff>28575</xdr:colOff>
      <xdr:row>73</xdr:row>
      <xdr:rowOff>95250</xdr:rowOff>
    </xdr:from>
    <xdr:to>
      <xdr:col>69</xdr:col>
      <xdr:colOff>95250</xdr:colOff>
      <xdr:row>74</xdr:row>
      <xdr:rowOff>28575</xdr:rowOff>
    </xdr:to>
    <xdr:sp>
      <xdr:nvSpPr>
        <xdr:cNvPr id="33" name="WordArt 255"/>
        <xdr:cNvSpPr>
          <a:spLocks/>
        </xdr:cNvSpPr>
      </xdr:nvSpPr>
      <xdr:spPr>
        <a:xfrm>
          <a:off x="7724775" y="15935325"/>
          <a:ext cx="180975"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（伊）</a:t>
          </a:r>
        </a:p>
      </xdr:txBody>
    </xdr:sp>
    <xdr:clientData/>
  </xdr:twoCellAnchor>
  <xdr:twoCellAnchor>
    <xdr:from>
      <xdr:col>66</xdr:col>
      <xdr:colOff>95250</xdr:colOff>
      <xdr:row>69</xdr:row>
      <xdr:rowOff>171450</xdr:rowOff>
    </xdr:from>
    <xdr:to>
      <xdr:col>67</xdr:col>
      <xdr:colOff>114300</xdr:colOff>
      <xdr:row>70</xdr:row>
      <xdr:rowOff>171450</xdr:rowOff>
    </xdr:to>
    <xdr:sp>
      <xdr:nvSpPr>
        <xdr:cNvPr id="34" name="WordArt 256"/>
        <xdr:cNvSpPr>
          <a:spLocks/>
        </xdr:cNvSpPr>
      </xdr:nvSpPr>
      <xdr:spPr>
        <a:xfrm rot="3600000">
          <a:off x="7562850" y="15249525"/>
          <a:ext cx="13335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（北）</a:t>
          </a:r>
        </a:p>
      </xdr:txBody>
    </xdr:sp>
    <xdr:clientData/>
  </xdr:twoCellAnchor>
  <xdr:twoCellAnchor>
    <xdr:from>
      <xdr:col>64</xdr:col>
      <xdr:colOff>95250</xdr:colOff>
      <xdr:row>71</xdr:row>
      <xdr:rowOff>95250</xdr:rowOff>
    </xdr:from>
    <xdr:to>
      <xdr:col>65</xdr:col>
      <xdr:colOff>95250</xdr:colOff>
      <xdr:row>72</xdr:row>
      <xdr:rowOff>95250</xdr:rowOff>
    </xdr:to>
    <xdr:sp>
      <xdr:nvSpPr>
        <xdr:cNvPr id="35" name="WordArt 257"/>
        <xdr:cNvSpPr>
          <a:spLocks/>
        </xdr:cNvSpPr>
      </xdr:nvSpPr>
      <xdr:spPr>
        <a:xfrm rot="18000000">
          <a:off x="7334250" y="15554325"/>
          <a:ext cx="11430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（鏡）</a:t>
          </a:r>
        </a:p>
      </xdr:txBody>
    </xdr:sp>
    <xdr:clientData/>
  </xdr:twoCellAnchor>
  <xdr:twoCellAnchor>
    <xdr:from>
      <xdr:col>65</xdr:col>
      <xdr:colOff>57150</xdr:colOff>
      <xdr:row>87</xdr:row>
      <xdr:rowOff>57150</xdr:rowOff>
    </xdr:from>
    <xdr:to>
      <xdr:col>66</xdr:col>
      <xdr:colOff>66675</xdr:colOff>
      <xdr:row>88</xdr:row>
      <xdr:rowOff>57150</xdr:rowOff>
    </xdr:to>
    <xdr:sp>
      <xdr:nvSpPr>
        <xdr:cNvPr id="36" name="WordArt 258"/>
        <xdr:cNvSpPr>
          <a:spLocks/>
        </xdr:cNvSpPr>
      </xdr:nvSpPr>
      <xdr:spPr>
        <a:xfrm rot="18000000">
          <a:off x="7410450" y="1874520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（久）</a:t>
          </a:r>
        </a:p>
      </xdr:txBody>
    </xdr:sp>
    <xdr:clientData/>
  </xdr:twoCellAnchor>
  <xdr:twoCellAnchor>
    <xdr:from>
      <xdr:col>67</xdr:col>
      <xdr:colOff>9525</xdr:colOff>
      <xdr:row>90</xdr:row>
      <xdr:rowOff>38100</xdr:rowOff>
    </xdr:from>
    <xdr:to>
      <xdr:col>68</xdr:col>
      <xdr:colOff>19050</xdr:colOff>
      <xdr:row>91</xdr:row>
      <xdr:rowOff>38100</xdr:rowOff>
    </xdr:to>
    <xdr:sp>
      <xdr:nvSpPr>
        <xdr:cNvPr id="37" name="WordArt 259"/>
        <xdr:cNvSpPr>
          <a:spLocks/>
        </xdr:cNvSpPr>
      </xdr:nvSpPr>
      <xdr:spPr>
        <a:xfrm rot="3600000">
          <a:off x="7591425" y="1929765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（伊）</a:t>
          </a:r>
        </a:p>
      </xdr:txBody>
    </xdr:sp>
    <xdr:clientData/>
  </xdr:twoCellAnchor>
  <xdr:twoCellAnchor>
    <xdr:from>
      <xdr:col>69</xdr:col>
      <xdr:colOff>66675</xdr:colOff>
      <xdr:row>93</xdr:row>
      <xdr:rowOff>9525</xdr:rowOff>
    </xdr:from>
    <xdr:to>
      <xdr:col>71</xdr:col>
      <xdr:colOff>28575</xdr:colOff>
      <xdr:row>93</xdr:row>
      <xdr:rowOff>133350</xdr:rowOff>
    </xdr:to>
    <xdr:sp>
      <xdr:nvSpPr>
        <xdr:cNvPr id="38" name="WordArt 260"/>
        <xdr:cNvSpPr>
          <a:spLocks/>
        </xdr:cNvSpPr>
      </xdr:nvSpPr>
      <xdr:spPr>
        <a:xfrm>
          <a:off x="7877175" y="19840575"/>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（平）</a:t>
          </a:r>
        </a:p>
      </xdr:txBody>
    </xdr:sp>
    <xdr:clientData/>
  </xdr:twoCellAnchor>
  <xdr:twoCellAnchor>
    <xdr:from>
      <xdr:col>69</xdr:col>
      <xdr:colOff>57150</xdr:colOff>
      <xdr:row>81</xdr:row>
      <xdr:rowOff>171450</xdr:rowOff>
    </xdr:from>
    <xdr:to>
      <xdr:col>70</xdr:col>
      <xdr:colOff>66675</xdr:colOff>
      <xdr:row>82</xdr:row>
      <xdr:rowOff>171450</xdr:rowOff>
    </xdr:to>
    <xdr:sp>
      <xdr:nvSpPr>
        <xdr:cNvPr id="39" name="WordArt 261"/>
        <xdr:cNvSpPr>
          <a:spLocks/>
        </xdr:cNvSpPr>
      </xdr:nvSpPr>
      <xdr:spPr>
        <a:xfrm rot="18000000">
          <a:off x="7867650" y="1771650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（南）</a:t>
          </a:r>
        </a:p>
      </xdr:txBody>
    </xdr:sp>
    <xdr:clientData/>
  </xdr:twoCellAnchor>
  <xdr:twoCellAnchor>
    <xdr:from>
      <xdr:col>72</xdr:col>
      <xdr:colOff>9525</xdr:colOff>
      <xdr:row>80</xdr:row>
      <xdr:rowOff>152400</xdr:rowOff>
    </xdr:from>
    <xdr:to>
      <xdr:col>73</xdr:col>
      <xdr:colOff>28575</xdr:colOff>
      <xdr:row>81</xdr:row>
      <xdr:rowOff>152400</xdr:rowOff>
    </xdr:to>
    <xdr:sp>
      <xdr:nvSpPr>
        <xdr:cNvPr id="40" name="WordArt 262"/>
        <xdr:cNvSpPr>
          <a:spLocks/>
        </xdr:cNvSpPr>
      </xdr:nvSpPr>
      <xdr:spPr>
        <a:xfrm rot="3600000">
          <a:off x="8162925" y="17506950"/>
          <a:ext cx="13335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（宮）</a:t>
          </a:r>
        </a:p>
      </xdr:txBody>
    </xdr:sp>
    <xdr:clientData/>
  </xdr:twoCellAnchor>
  <xdr:twoCellAnchor>
    <xdr:from>
      <xdr:col>74</xdr:col>
      <xdr:colOff>28575</xdr:colOff>
      <xdr:row>92</xdr:row>
      <xdr:rowOff>47625</xdr:rowOff>
    </xdr:from>
    <xdr:to>
      <xdr:col>75</xdr:col>
      <xdr:colOff>95250</xdr:colOff>
      <xdr:row>92</xdr:row>
      <xdr:rowOff>171450</xdr:rowOff>
    </xdr:to>
    <xdr:sp>
      <xdr:nvSpPr>
        <xdr:cNvPr id="41" name="WordArt 263"/>
        <xdr:cNvSpPr>
          <a:spLocks/>
        </xdr:cNvSpPr>
      </xdr:nvSpPr>
      <xdr:spPr>
        <a:xfrm>
          <a:off x="8410575" y="19688175"/>
          <a:ext cx="180975"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（佐）</a:t>
          </a:r>
        </a:p>
      </xdr:txBody>
    </xdr:sp>
    <xdr:clientData/>
  </xdr:twoCellAnchor>
  <xdr:twoCellAnchor>
    <xdr:from>
      <xdr:col>69</xdr:col>
      <xdr:colOff>95250</xdr:colOff>
      <xdr:row>88</xdr:row>
      <xdr:rowOff>114300</xdr:rowOff>
    </xdr:from>
    <xdr:to>
      <xdr:col>70</xdr:col>
      <xdr:colOff>95250</xdr:colOff>
      <xdr:row>89</xdr:row>
      <xdr:rowOff>114300</xdr:rowOff>
    </xdr:to>
    <xdr:sp>
      <xdr:nvSpPr>
        <xdr:cNvPr id="42" name="WordArt 264"/>
        <xdr:cNvSpPr>
          <a:spLocks/>
        </xdr:cNvSpPr>
      </xdr:nvSpPr>
      <xdr:spPr>
        <a:xfrm rot="18000000">
          <a:off x="7905750" y="18992850"/>
          <a:ext cx="11430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（鏡）</a:t>
          </a:r>
        </a:p>
      </xdr:txBody>
    </xdr:sp>
    <xdr:clientData/>
  </xdr:twoCellAnchor>
  <xdr:twoCellAnchor>
    <xdr:from>
      <xdr:col>73</xdr:col>
      <xdr:colOff>66675</xdr:colOff>
      <xdr:row>89</xdr:row>
      <xdr:rowOff>114300</xdr:rowOff>
    </xdr:from>
    <xdr:to>
      <xdr:col>74</xdr:col>
      <xdr:colOff>95250</xdr:colOff>
      <xdr:row>91</xdr:row>
      <xdr:rowOff>9525</xdr:rowOff>
    </xdr:to>
    <xdr:sp>
      <xdr:nvSpPr>
        <xdr:cNvPr id="43" name="WordArt 265"/>
        <xdr:cNvSpPr>
          <a:spLocks/>
        </xdr:cNvSpPr>
      </xdr:nvSpPr>
      <xdr:spPr>
        <a:xfrm rot="3600000">
          <a:off x="8334375" y="19183350"/>
          <a:ext cx="142875" cy="2762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（東ﾄﾞ）</a:t>
          </a:r>
        </a:p>
      </xdr:txBody>
    </xdr:sp>
    <xdr:clientData/>
  </xdr:twoCellAnchor>
  <xdr:twoCellAnchor>
    <xdr:from>
      <xdr:col>70</xdr:col>
      <xdr:colOff>66675</xdr:colOff>
      <xdr:row>90</xdr:row>
      <xdr:rowOff>152400</xdr:rowOff>
    </xdr:from>
    <xdr:to>
      <xdr:col>72</xdr:col>
      <xdr:colOff>28575</xdr:colOff>
      <xdr:row>91</xdr:row>
      <xdr:rowOff>85725</xdr:rowOff>
    </xdr:to>
    <xdr:sp>
      <xdr:nvSpPr>
        <xdr:cNvPr id="44" name="WordArt 266"/>
        <xdr:cNvSpPr>
          <a:spLocks/>
        </xdr:cNvSpPr>
      </xdr:nvSpPr>
      <xdr:spPr>
        <a:xfrm>
          <a:off x="7991475" y="19411950"/>
          <a:ext cx="19050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（上）</a:t>
          </a:r>
        </a:p>
      </xdr:txBody>
    </xdr:sp>
    <xdr:clientData/>
  </xdr:twoCellAnchor>
  <xdr:twoCellAnchor>
    <xdr:from>
      <xdr:col>71</xdr:col>
      <xdr:colOff>38100</xdr:colOff>
      <xdr:row>86</xdr:row>
      <xdr:rowOff>133350</xdr:rowOff>
    </xdr:from>
    <xdr:to>
      <xdr:col>72</xdr:col>
      <xdr:colOff>57150</xdr:colOff>
      <xdr:row>87</xdr:row>
      <xdr:rowOff>133350</xdr:rowOff>
    </xdr:to>
    <xdr:sp>
      <xdr:nvSpPr>
        <xdr:cNvPr id="45" name="WordArt 267"/>
        <xdr:cNvSpPr>
          <a:spLocks/>
        </xdr:cNvSpPr>
      </xdr:nvSpPr>
      <xdr:spPr>
        <a:xfrm rot="18000000">
          <a:off x="8077200" y="18630900"/>
          <a:ext cx="133350"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（下）</a:t>
          </a:r>
        </a:p>
      </xdr:txBody>
    </xdr:sp>
    <xdr:clientData/>
  </xdr:twoCellAnchor>
  <xdr:twoCellAnchor>
    <xdr:from>
      <xdr:col>73</xdr:col>
      <xdr:colOff>28575</xdr:colOff>
      <xdr:row>88</xdr:row>
      <xdr:rowOff>104775</xdr:rowOff>
    </xdr:from>
    <xdr:to>
      <xdr:col>74</xdr:col>
      <xdr:colOff>95250</xdr:colOff>
      <xdr:row>89</xdr:row>
      <xdr:rowOff>38100</xdr:rowOff>
    </xdr:to>
    <xdr:sp>
      <xdr:nvSpPr>
        <xdr:cNvPr id="46" name="WordArt 269"/>
        <xdr:cNvSpPr>
          <a:spLocks/>
        </xdr:cNvSpPr>
      </xdr:nvSpPr>
      <xdr:spPr>
        <a:xfrm>
          <a:off x="8296275" y="18983325"/>
          <a:ext cx="180975"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（北）</a:t>
          </a:r>
        </a:p>
      </xdr:txBody>
    </xdr:sp>
    <xdr:clientData/>
  </xdr:twoCellAnchor>
  <xdr:twoCellAnchor>
    <xdr:from>
      <xdr:col>73</xdr:col>
      <xdr:colOff>76200</xdr:colOff>
      <xdr:row>82</xdr:row>
      <xdr:rowOff>38100</xdr:rowOff>
    </xdr:from>
    <xdr:to>
      <xdr:col>74</xdr:col>
      <xdr:colOff>95250</xdr:colOff>
      <xdr:row>86</xdr:row>
      <xdr:rowOff>123825</xdr:rowOff>
    </xdr:to>
    <xdr:sp>
      <xdr:nvSpPr>
        <xdr:cNvPr id="47" name="WordArt 270"/>
        <xdr:cNvSpPr>
          <a:spLocks/>
        </xdr:cNvSpPr>
      </xdr:nvSpPr>
      <xdr:spPr>
        <a:xfrm rot="3600000">
          <a:off x="8343900" y="17773650"/>
          <a:ext cx="133350" cy="8477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（東ｱ）</a:t>
          </a:r>
        </a:p>
      </xdr:txBody>
    </xdr:sp>
    <xdr:clientData/>
  </xdr:twoCellAnchor>
  <xdr:twoCellAnchor>
    <xdr:from>
      <xdr:col>65</xdr:col>
      <xdr:colOff>38100</xdr:colOff>
      <xdr:row>79</xdr:row>
      <xdr:rowOff>0</xdr:rowOff>
    </xdr:from>
    <xdr:to>
      <xdr:col>66</xdr:col>
      <xdr:colOff>57150</xdr:colOff>
      <xdr:row>79</xdr:row>
      <xdr:rowOff>142875</xdr:rowOff>
    </xdr:to>
    <xdr:sp>
      <xdr:nvSpPr>
        <xdr:cNvPr id="48" name="WordArt 272"/>
        <xdr:cNvSpPr>
          <a:spLocks/>
        </xdr:cNvSpPr>
      </xdr:nvSpPr>
      <xdr:spPr>
        <a:xfrm rot="3600000">
          <a:off x="7391400" y="17164050"/>
          <a:ext cx="133350" cy="1428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日（土）</a:t>
          </a:r>
        </a:p>
      </xdr:txBody>
    </xdr:sp>
    <xdr:clientData/>
  </xdr:twoCellAnchor>
  <xdr:twoCellAnchor>
    <xdr:from>
      <xdr:col>65</xdr:col>
      <xdr:colOff>9525</xdr:colOff>
      <xdr:row>81</xdr:row>
      <xdr:rowOff>19050</xdr:rowOff>
    </xdr:from>
    <xdr:to>
      <xdr:col>66</xdr:col>
      <xdr:colOff>38100</xdr:colOff>
      <xdr:row>82</xdr:row>
      <xdr:rowOff>142875</xdr:rowOff>
    </xdr:to>
    <xdr:sp>
      <xdr:nvSpPr>
        <xdr:cNvPr id="49" name="WordArt 273"/>
        <xdr:cNvSpPr>
          <a:spLocks/>
        </xdr:cNvSpPr>
      </xdr:nvSpPr>
      <xdr:spPr>
        <a:xfrm rot="18000000">
          <a:off x="7362825" y="17564100"/>
          <a:ext cx="142875"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日（土）</a:t>
          </a:r>
        </a:p>
      </xdr:txBody>
    </xdr:sp>
    <xdr:clientData/>
  </xdr:twoCellAnchor>
  <xdr:twoCellAnchor>
    <xdr:from>
      <xdr:col>70</xdr:col>
      <xdr:colOff>95250</xdr:colOff>
      <xdr:row>79</xdr:row>
      <xdr:rowOff>0</xdr:rowOff>
    </xdr:from>
    <xdr:to>
      <xdr:col>72</xdr:col>
      <xdr:colOff>9525</xdr:colOff>
      <xdr:row>79</xdr:row>
      <xdr:rowOff>0</xdr:rowOff>
    </xdr:to>
    <xdr:sp>
      <xdr:nvSpPr>
        <xdr:cNvPr id="50" name="WordArt 274"/>
        <xdr:cNvSpPr>
          <a:spLocks/>
        </xdr:cNvSpPr>
      </xdr:nvSpPr>
      <xdr:spPr>
        <a:xfrm rot="18000000">
          <a:off x="8020050" y="17164050"/>
          <a:ext cx="142875" cy="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日（土）</a:t>
          </a:r>
        </a:p>
      </xdr:txBody>
    </xdr:sp>
    <xdr:clientData/>
  </xdr:twoCellAnchor>
  <xdr:twoCellAnchor>
    <xdr:from>
      <xdr:col>63</xdr:col>
      <xdr:colOff>28575</xdr:colOff>
      <xdr:row>89</xdr:row>
      <xdr:rowOff>47625</xdr:rowOff>
    </xdr:from>
    <xdr:to>
      <xdr:col>64</xdr:col>
      <xdr:colOff>57150</xdr:colOff>
      <xdr:row>90</xdr:row>
      <xdr:rowOff>171450</xdr:rowOff>
    </xdr:to>
    <xdr:sp>
      <xdr:nvSpPr>
        <xdr:cNvPr id="51" name="WordArt 275"/>
        <xdr:cNvSpPr>
          <a:spLocks/>
        </xdr:cNvSpPr>
      </xdr:nvSpPr>
      <xdr:spPr>
        <a:xfrm rot="18000000">
          <a:off x="7153275" y="19116675"/>
          <a:ext cx="142875"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日（土）</a:t>
          </a:r>
        </a:p>
      </xdr:txBody>
    </xdr:sp>
    <xdr:clientData/>
  </xdr:twoCellAnchor>
  <xdr:twoCellAnchor>
    <xdr:from>
      <xdr:col>71</xdr:col>
      <xdr:colOff>19050</xdr:colOff>
      <xdr:row>11</xdr:row>
      <xdr:rowOff>228600</xdr:rowOff>
    </xdr:from>
    <xdr:to>
      <xdr:col>80</xdr:col>
      <xdr:colOff>85725</xdr:colOff>
      <xdr:row>16</xdr:row>
      <xdr:rowOff>142875</xdr:rowOff>
    </xdr:to>
    <xdr:sp>
      <xdr:nvSpPr>
        <xdr:cNvPr id="52" name="Rectangle 76"/>
        <xdr:cNvSpPr>
          <a:spLocks/>
        </xdr:cNvSpPr>
      </xdr:nvSpPr>
      <xdr:spPr>
        <a:xfrm>
          <a:off x="8058150" y="2895600"/>
          <a:ext cx="1095375"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38100</xdr:colOff>
      <xdr:row>5</xdr:row>
      <xdr:rowOff>38100</xdr:rowOff>
    </xdr:from>
    <xdr:to>
      <xdr:col>82</xdr:col>
      <xdr:colOff>0</xdr:colOff>
      <xdr:row>8</xdr:row>
      <xdr:rowOff>114300</xdr:rowOff>
    </xdr:to>
    <xdr:sp>
      <xdr:nvSpPr>
        <xdr:cNvPr id="53" name="AutoShape 3"/>
        <xdr:cNvSpPr>
          <a:spLocks/>
        </xdr:cNvSpPr>
      </xdr:nvSpPr>
      <xdr:spPr>
        <a:xfrm>
          <a:off x="8191500" y="1162050"/>
          <a:ext cx="1104900" cy="9906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18</xdr:row>
      <xdr:rowOff>47625</xdr:rowOff>
    </xdr:from>
    <xdr:to>
      <xdr:col>77</xdr:col>
      <xdr:colOff>0</xdr:colOff>
      <xdr:row>23</xdr:row>
      <xdr:rowOff>142875</xdr:rowOff>
    </xdr:to>
    <xdr:grpSp>
      <xdr:nvGrpSpPr>
        <xdr:cNvPr id="54" name="Group 36"/>
        <xdr:cNvGrpSpPr>
          <a:grpSpLocks/>
        </xdr:cNvGrpSpPr>
      </xdr:nvGrpSpPr>
      <xdr:grpSpPr>
        <a:xfrm>
          <a:off x="7581900" y="4181475"/>
          <a:ext cx="1143000" cy="1047750"/>
          <a:chOff x="58" y="238"/>
          <a:chExt cx="232" cy="208"/>
        </a:xfrm>
        <a:solidFill>
          <a:srgbClr val="FFFFFF"/>
        </a:solidFill>
      </xdr:grpSpPr>
      <xdr:sp>
        <xdr:nvSpPr>
          <xdr:cNvPr id="55" name="Rectangle 30"/>
          <xdr:cNvSpPr>
            <a:spLocks/>
          </xdr:cNvSpPr>
        </xdr:nvSpPr>
        <xdr:spPr>
          <a:xfrm>
            <a:off x="58" y="238"/>
            <a:ext cx="232" cy="208"/>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sp>
        <xdr:nvSpPr>
          <xdr:cNvPr id="56" name="Line 32"/>
          <xdr:cNvSpPr>
            <a:spLocks/>
          </xdr:cNvSpPr>
        </xdr:nvSpPr>
        <xdr:spPr>
          <a:xfrm>
            <a:off x="58" y="238"/>
            <a:ext cx="232" cy="20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33"/>
          <xdr:cNvSpPr>
            <a:spLocks/>
          </xdr:cNvSpPr>
        </xdr:nvSpPr>
        <xdr:spPr>
          <a:xfrm flipV="1">
            <a:off x="58" y="238"/>
            <a:ext cx="232" cy="208"/>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xdr:colOff>
      <xdr:row>70</xdr:row>
      <xdr:rowOff>28575</xdr:rowOff>
    </xdr:from>
    <xdr:to>
      <xdr:col>14</xdr:col>
      <xdr:colOff>104775</xdr:colOff>
      <xdr:row>74</xdr:row>
      <xdr:rowOff>200025</xdr:rowOff>
    </xdr:to>
    <xdr:sp>
      <xdr:nvSpPr>
        <xdr:cNvPr id="58" name="AutoShape 3"/>
        <xdr:cNvSpPr>
          <a:spLocks/>
        </xdr:cNvSpPr>
      </xdr:nvSpPr>
      <xdr:spPr>
        <a:xfrm>
          <a:off x="600075" y="15297150"/>
          <a:ext cx="1104900" cy="93345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19050</xdr:colOff>
      <xdr:row>35</xdr:row>
      <xdr:rowOff>95250</xdr:rowOff>
    </xdr:from>
    <xdr:to>
      <xdr:col>95</xdr:col>
      <xdr:colOff>95250</xdr:colOff>
      <xdr:row>40</xdr:row>
      <xdr:rowOff>19050</xdr:rowOff>
    </xdr:to>
    <xdr:sp>
      <xdr:nvSpPr>
        <xdr:cNvPr id="59" name="AutoShape 3"/>
        <xdr:cNvSpPr>
          <a:spLocks/>
        </xdr:cNvSpPr>
      </xdr:nvSpPr>
      <xdr:spPr>
        <a:xfrm>
          <a:off x="9772650" y="7648575"/>
          <a:ext cx="1104900" cy="8763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9525</xdr:colOff>
      <xdr:row>29</xdr:row>
      <xdr:rowOff>85725</xdr:rowOff>
    </xdr:from>
    <xdr:to>
      <xdr:col>78</xdr:col>
      <xdr:colOff>85725</xdr:colOff>
      <xdr:row>33</xdr:row>
      <xdr:rowOff>180975</xdr:rowOff>
    </xdr:to>
    <xdr:sp>
      <xdr:nvSpPr>
        <xdr:cNvPr id="60" name="AutoShape 3"/>
        <xdr:cNvSpPr>
          <a:spLocks/>
        </xdr:cNvSpPr>
      </xdr:nvSpPr>
      <xdr:spPr>
        <a:xfrm>
          <a:off x="7820025" y="6362700"/>
          <a:ext cx="1104900" cy="9906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95250</xdr:colOff>
      <xdr:row>39</xdr:row>
      <xdr:rowOff>38100</xdr:rowOff>
    </xdr:from>
    <xdr:to>
      <xdr:col>97</xdr:col>
      <xdr:colOff>38100</xdr:colOff>
      <xdr:row>43</xdr:row>
      <xdr:rowOff>133350</xdr:rowOff>
    </xdr:to>
    <xdr:sp>
      <xdr:nvSpPr>
        <xdr:cNvPr id="61" name="AutoShape 3"/>
        <xdr:cNvSpPr>
          <a:spLocks/>
        </xdr:cNvSpPr>
      </xdr:nvSpPr>
      <xdr:spPr>
        <a:xfrm>
          <a:off x="10534650" y="8353425"/>
          <a:ext cx="1085850" cy="85725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26</xdr:row>
      <xdr:rowOff>76200</xdr:rowOff>
    </xdr:from>
    <xdr:to>
      <xdr:col>88</xdr:col>
      <xdr:colOff>76200</xdr:colOff>
      <xdr:row>30</xdr:row>
      <xdr:rowOff>171450</xdr:rowOff>
    </xdr:to>
    <xdr:sp>
      <xdr:nvSpPr>
        <xdr:cNvPr id="62" name="AutoShape 3"/>
        <xdr:cNvSpPr>
          <a:spLocks/>
        </xdr:cNvSpPr>
      </xdr:nvSpPr>
      <xdr:spPr>
        <a:xfrm>
          <a:off x="8953500" y="5781675"/>
          <a:ext cx="1104900" cy="9906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95250</xdr:colOff>
      <xdr:row>89</xdr:row>
      <xdr:rowOff>180975</xdr:rowOff>
    </xdr:from>
    <xdr:to>
      <xdr:col>87</xdr:col>
      <xdr:colOff>57150</xdr:colOff>
      <xdr:row>95</xdr:row>
      <xdr:rowOff>28575</xdr:rowOff>
    </xdr:to>
    <xdr:sp>
      <xdr:nvSpPr>
        <xdr:cNvPr id="63" name="AutoShape 3"/>
        <xdr:cNvSpPr>
          <a:spLocks/>
        </xdr:cNvSpPr>
      </xdr:nvSpPr>
      <xdr:spPr>
        <a:xfrm>
          <a:off x="8820150" y="19250025"/>
          <a:ext cx="1104900" cy="9906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79</xdr:row>
      <xdr:rowOff>0</xdr:rowOff>
    </xdr:from>
    <xdr:to>
      <xdr:col>88</xdr:col>
      <xdr:colOff>76200</xdr:colOff>
      <xdr:row>84</xdr:row>
      <xdr:rowOff>28575</xdr:rowOff>
    </xdr:to>
    <xdr:sp>
      <xdr:nvSpPr>
        <xdr:cNvPr id="64" name="AutoShape 3"/>
        <xdr:cNvSpPr>
          <a:spLocks/>
        </xdr:cNvSpPr>
      </xdr:nvSpPr>
      <xdr:spPr>
        <a:xfrm>
          <a:off x="8953500" y="17164050"/>
          <a:ext cx="1104900" cy="981075"/>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83</xdr:row>
      <xdr:rowOff>152400</xdr:rowOff>
    </xdr:from>
    <xdr:to>
      <xdr:col>90</xdr:col>
      <xdr:colOff>9525</xdr:colOff>
      <xdr:row>88</xdr:row>
      <xdr:rowOff>161925</xdr:rowOff>
    </xdr:to>
    <xdr:sp>
      <xdr:nvSpPr>
        <xdr:cNvPr id="65" name="AutoShape 3"/>
        <xdr:cNvSpPr>
          <a:spLocks/>
        </xdr:cNvSpPr>
      </xdr:nvSpPr>
      <xdr:spPr>
        <a:xfrm>
          <a:off x="9115425" y="18078450"/>
          <a:ext cx="1104900" cy="962025"/>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85725</xdr:colOff>
      <xdr:row>90</xdr:row>
      <xdr:rowOff>123825</xdr:rowOff>
    </xdr:from>
    <xdr:to>
      <xdr:col>81</xdr:col>
      <xdr:colOff>47625</xdr:colOff>
      <xdr:row>95</xdr:row>
      <xdr:rowOff>161925</xdr:rowOff>
    </xdr:to>
    <xdr:sp>
      <xdr:nvSpPr>
        <xdr:cNvPr id="66" name="AutoShape 3"/>
        <xdr:cNvSpPr>
          <a:spLocks/>
        </xdr:cNvSpPr>
      </xdr:nvSpPr>
      <xdr:spPr>
        <a:xfrm>
          <a:off x="8124825" y="19383375"/>
          <a:ext cx="1104900" cy="9906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70</xdr:row>
      <xdr:rowOff>28575</xdr:rowOff>
    </xdr:from>
    <xdr:to>
      <xdr:col>55</xdr:col>
      <xdr:colOff>0</xdr:colOff>
      <xdr:row>74</xdr:row>
      <xdr:rowOff>209550</xdr:rowOff>
    </xdr:to>
    <xdr:sp>
      <xdr:nvSpPr>
        <xdr:cNvPr id="67" name="Rectangle 30"/>
        <xdr:cNvSpPr>
          <a:spLocks/>
        </xdr:cNvSpPr>
      </xdr:nvSpPr>
      <xdr:spPr>
        <a:xfrm>
          <a:off x="5143500" y="15297150"/>
          <a:ext cx="1143000" cy="942975"/>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21</xdr:col>
      <xdr:colOff>38100</xdr:colOff>
      <xdr:row>15</xdr:row>
      <xdr:rowOff>66675</xdr:rowOff>
    </xdr:from>
    <xdr:to>
      <xdr:col>40</xdr:col>
      <xdr:colOff>66675</xdr:colOff>
      <xdr:row>25</xdr:row>
      <xdr:rowOff>161925</xdr:rowOff>
    </xdr:to>
    <xdr:sp>
      <xdr:nvSpPr>
        <xdr:cNvPr id="68" name="五角形 1"/>
        <xdr:cNvSpPr>
          <a:spLocks/>
        </xdr:cNvSpPr>
      </xdr:nvSpPr>
      <xdr:spPr>
        <a:xfrm>
          <a:off x="2438400" y="3629025"/>
          <a:ext cx="2200275" cy="2047875"/>
        </a:xfrm>
        <a:prstGeom prst="pentagon">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66675</xdr:colOff>
      <xdr:row>24</xdr:row>
      <xdr:rowOff>171450</xdr:rowOff>
    </xdr:from>
    <xdr:to>
      <xdr:col>82</xdr:col>
      <xdr:colOff>38100</xdr:colOff>
      <xdr:row>29</xdr:row>
      <xdr:rowOff>171450</xdr:rowOff>
    </xdr:to>
    <xdr:sp>
      <xdr:nvSpPr>
        <xdr:cNvPr id="69" name="AutoShape 3"/>
        <xdr:cNvSpPr>
          <a:spLocks/>
        </xdr:cNvSpPr>
      </xdr:nvSpPr>
      <xdr:spPr>
        <a:xfrm>
          <a:off x="8220075" y="5495925"/>
          <a:ext cx="1114425" cy="9525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19050</xdr:colOff>
      <xdr:row>26</xdr:row>
      <xdr:rowOff>161925</xdr:rowOff>
    </xdr:from>
    <xdr:to>
      <xdr:col>97</xdr:col>
      <xdr:colOff>104775</xdr:colOff>
      <xdr:row>31</xdr:row>
      <xdr:rowOff>28575</xdr:rowOff>
    </xdr:to>
    <xdr:sp>
      <xdr:nvSpPr>
        <xdr:cNvPr id="70" name="Rectangle 30"/>
        <xdr:cNvSpPr>
          <a:spLocks/>
        </xdr:cNvSpPr>
      </xdr:nvSpPr>
      <xdr:spPr>
        <a:xfrm>
          <a:off x="10572750" y="5867400"/>
          <a:ext cx="1114425" cy="952500"/>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8</xdr:col>
      <xdr:colOff>104775</xdr:colOff>
      <xdr:row>37</xdr:row>
      <xdr:rowOff>57150</xdr:rowOff>
    </xdr:from>
    <xdr:to>
      <xdr:col>18</xdr:col>
      <xdr:colOff>66675</xdr:colOff>
      <xdr:row>41</xdr:row>
      <xdr:rowOff>161925</xdr:rowOff>
    </xdr:to>
    <xdr:sp>
      <xdr:nvSpPr>
        <xdr:cNvPr id="71" name="Rectangle 30"/>
        <xdr:cNvSpPr>
          <a:spLocks/>
        </xdr:cNvSpPr>
      </xdr:nvSpPr>
      <xdr:spPr>
        <a:xfrm>
          <a:off x="1019175" y="7991475"/>
          <a:ext cx="1104900" cy="866775"/>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74</xdr:col>
      <xdr:colOff>104775</xdr:colOff>
      <xdr:row>68</xdr:row>
      <xdr:rowOff>133350</xdr:rowOff>
    </xdr:from>
    <xdr:to>
      <xdr:col>84</xdr:col>
      <xdr:colOff>66675</xdr:colOff>
      <xdr:row>73</xdr:row>
      <xdr:rowOff>114300</xdr:rowOff>
    </xdr:to>
    <xdr:sp>
      <xdr:nvSpPr>
        <xdr:cNvPr id="72" name="AutoShape 3"/>
        <xdr:cNvSpPr>
          <a:spLocks/>
        </xdr:cNvSpPr>
      </xdr:nvSpPr>
      <xdr:spPr>
        <a:xfrm>
          <a:off x="8486775" y="15020925"/>
          <a:ext cx="1104900" cy="93345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87</xdr:row>
      <xdr:rowOff>38100</xdr:rowOff>
    </xdr:from>
    <xdr:to>
      <xdr:col>54</xdr:col>
      <xdr:colOff>104775</xdr:colOff>
      <xdr:row>91</xdr:row>
      <xdr:rowOff>152400</xdr:rowOff>
    </xdr:to>
    <xdr:sp>
      <xdr:nvSpPr>
        <xdr:cNvPr id="73" name="AutoShape 3"/>
        <xdr:cNvSpPr>
          <a:spLocks/>
        </xdr:cNvSpPr>
      </xdr:nvSpPr>
      <xdr:spPr>
        <a:xfrm>
          <a:off x="5172075" y="18726150"/>
          <a:ext cx="1104900" cy="87630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87</xdr:row>
      <xdr:rowOff>66675</xdr:rowOff>
    </xdr:from>
    <xdr:to>
      <xdr:col>14</xdr:col>
      <xdr:colOff>104775</xdr:colOff>
      <xdr:row>91</xdr:row>
      <xdr:rowOff>161925</xdr:rowOff>
    </xdr:to>
    <xdr:sp>
      <xdr:nvSpPr>
        <xdr:cNvPr id="74" name="AutoShape 3"/>
        <xdr:cNvSpPr>
          <a:spLocks/>
        </xdr:cNvSpPr>
      </xdr:nvSpPr>
      <xdr:spPr>
        <a:xfrm>
          <a:off x="600075" y="18754725"/>
          <a:ext cx="1104900" cy="857250"/>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87</xdr:row>
      <xdr:rowOff>28575</xdr:rowOff>
    </xdr:from>
    <xdr:to>
      <xdr:col>34</xdr:col>
      <xdr:colOff>85725</xdr:colOff>
      <xdr:row>91</xdr:row>
      <xdr:rowOff>171450</xdr:rowOff>
    </xdr:to>
    <xdr:sp>
      <xdr:nvSpPr>
        <xdr:cNvPr id="75" name="Rectangle 30"/>
        <xdr:cNvSpPr>
          <a:spLocks/>
        </xdr:cNvSpPr>
      </xdr:nvSpPr>
      <xdr:spPr>
        <a:xfrm>
          <a:off x="2895600" y="18716625"/>
          <a:ext cx="1076325" cy="904875"/>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41</xdr:col>
      <xdr:colOff>95250</xdr:colOff>
      <xdr:row>37</xdr:row>
      <xdr:rowOff>38100</xdr:rowOff>
    </xdr:from>
    <xdr:to>
      <xdr:col>51</xdr:col>
      <xdr:colOff>57150</xdr:colOff>
      <xdr:row>41</xdr:row>
      <xdr:rowOff>142875</xdr:rowOff>
    </xdr:to>
    <xdr:sp>
      <xdr:nvSpPr>
        <xdr:cNvPr id="76" name="Rectangle 30"/>
        <xdr:cNvSpPr>
          <a:spLocks/>
        </xdr:cNvSpPr>
      </xdr:nvSpPr>
      <xdr:spPr>
        <a:xfrm>
          <a:off x="4781550" y="7972425"/>
          <a:ext cx="1104900" cy="866775"/>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0</xdr:colOff>
      <xdr:row>67</xdr:row>
      <xdr:rowOff>180975</xdr:rowOff>
    </xdr:from>
    <xdr:to>
      <xdr:col>75</xdr:col>
      <xdr:colOff>0</xdr:colOff>
      <xdr:row>73</xdr:row>
      <xdr:rowOff>0</xdr:rowOff>
    </xdr:to>
    <xdr:sp>
      <xdr:nvSpPr>
        <xdr:cNvPr id="1" name="Line 91"/>
        <xdr:cNvSpPr>
          <a:spLocks/>
        </xdr:cNvSpPr>
      </xdr:nvSpPr>
      <xdr:spPr>
        <a:xfrm flipH="1">
          <a:off x="8001000" y="1464945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73</xdr:row>
      <xdr:rowOff>0</xdr:rowOff>
    </xdr:from>
    <xdr:to>
      <xdr:col>80</xdr:col>
      <xdr:colOff>0</xdr:colOff>
      <xdr:row>73</xdr:row>
      <xdr:rowOff>0</xdr:rowOff>
    </xdr:to>
    <xdr:sp>
      <xdr:nvSpPr>
        <xdr:cNvPr id="2" name="Line 92"/>
        <xdr:cNvSpPr>
          <a:spLocks/>
        </xdr:cNvSpPr>
      </xdr:nvSpPr>
      <xdr:spPr>
        <a:xfrm>
          <a:off x="8001000" y="156591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67</xdr:row>
      <xdr:rowOff>180975</xdr:rowOff>
    </xdr:from>
    <xdr:to>
      <xdr:col>80</xdr:col>
      <xdr:colOff>0</xdr:colOff>
      <xdr:row>73</xdr:row>
      <xdr:rowOff>0</xdr:rowOff>
    </xdr:to>
    <xdr:sp>
      <xdr:nvSpPr>
        <xdr:cNvPr id="3" name="Line 93"/>
        <xdr:cNvSpPr>
          <a:spLocks/>
        </xdr:cNvSpPr>
      </xdr:nvSpPr>
      <xdr:spPr>
        <a:xfrm>
          <a:off x="8572500" y="1464945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0</xdr:colOff>
      <xdr:row>67</xdr:row>
      <xdr:rowOff>180975</xdr:rowOff>
    </xdr:from>
    <xdr:to>
      <xdr:col>103</xdr:col>
      <xdr:colOff>0</xdr:colOff>
      <xdr:row>73</xdr:row>
      <xdr:rowOff>0</xdr:rowOff>
    </xdr:to>
    <xdr:sp>
      <xdr:nvSpPr>
        <xdr:cNvPr id="4" name="Line 94"/>
        <xdr:cNvSpPr>
          <a:spLocks/>
        </xdr:cNvSpPr>
      </xdr:nvSpPr>
      <xdr:spPr>
        <a:xfrm flipH="1">
          <a:off x="11201400" y="1464945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0</xdr:colOff>
      <xdr:row>67</xdr:row>
      <xdr:rowOff>180975</xdr:rowOff>
    </xdr:from>
    <xdr:to>
      <xdr:col>108</xdr:col>
      <xdr:colOff>0</xdr:colOff>
      <xdr:row>73</xdr:row>
      <xdr:rowOff>0</xdr:rowOff>
    </xdr:to>
    <xdr:sp>
      <xdr:nvSpPr>
        <xdr:cNvPr id="5" name="Line 95"/>
        <xdr:cNvSpPr>
          <a:spLocks/>
        </xdr:cNvSpPr>
      </xdr:nvSpPr>
      <xdr:spPr>
        <a:xfrm>
          <a:off x="11772900" y="1464945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0</xdr:colOff>
      <xdr:row>73</xdr:row>
      <xdr:rowOff>0</xdr:rowOff>
    </xdr:from>
    <xdr:to>
      <xdr:col>108</xdr:col>
      <xdr:colOff>0</xdr:colOff>
      <xdr:row>73</xdr:row>
      <xdr:rowOff>0</xdr:rowOff>
    </xdr:to>
    <xdr:sp>
      <xdr:nvSpPr>
        <xdr:cNvPr id="6" name="Line 96"/>
        <xdr:cNvSpPr>
          <a:spLocks/>
        </xdr:cNvSpPr>
      </xdr:nvSpPr>
      <xdr:spPr>
        <a:xfrm>
          <a:off x="11201400" y="156591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81</xdr:row>
      <xdr:rowOff>0</xdr:rowOff>
    </xdr:from>
    <xdr:to>
      <xdr:col>89</xdr:col>
      <xdr:colOff>0</xdr:colOff>
      <xdr:row>86</xdr:row>
      <xdr:rowOff>0</xdr:rowOff>
    </xdr:to>
    <xdr:sp>
      <xdr:nvSpPr>
        <xdr:cNvPr id="7" name="Line 97"/>
        <xdr:cNvSpPr>
          <a:spLocks/>
        </xdr:cNvSpPr>
      </xdr:nvSpPr>
      <xdr:spPr>
        <a:xfrm flipH="1">
          <a:off x="9601200" y="171831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86</xdr:row>
      <xdr:rowOff>0</xdr:rowOff>
    </xdr:from>
    <xdr:to>
      <xdr:col>94</xdr:col>
      <xdr:colOff>0</xdr:colOff>
      <xdr:row>86</xdr:row>
      <xdr:rowOff>0</xdr:rowOff>
    </xdr:to>
    <xdr:sp>
      <xdr:nvSpPr>
        <xdr:cNvPr id="8" name="Line 98"/>
        <xdr:cNvSpPr>
          <a:spLocks/>
        </xdr:cNvSpPr>
      </xdr:nvSpPr>
      <xdr:spPr>
        <a:xfrm>
          <a:off x="9601200" y="181356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0</xdr:colOff>
      <xdr:row>81</xdr:row>
      <xdr:rowOff>0</xdr:rowOff>
    </xdr:from>
    <xdr:to>
      <xdr:col>94</xdr:col>
      <xdr:colOff>0</xdr:colOff>
      <xdr:row>86</xdr:row>
      <xdr:rowOff>0</xdr:rowOff>
    </xdr:to>
    <xdr:sp>
      <xdr:nvSpPr>
        <xdr:cNvPr id="9" name="Line 99"/>
        <xdr:cNvSpPr>
          <a:spLocks/>
        </xdr:cNvSpPr>
      </xdr:nvSpPr>
      <xdr:spPr>
        <a:xfrm>
          <a:off x="10172700" y="171831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90</xdr:row>
      <xdr:rowOff>180975</xdr:rowOff>
    </xdr:from>
    <xdr:to>
      <xdr:col>71</xdr:col>
      <xdr:colOff>0</xdr:colOff>
      <xdr:row>96</xdr:row>
      <xdr:rowOff>0</xdr:rowOff>
    </xdr:to>
    <xdr:sp>
      <xdr:nvSpPr>
        <xdr:cNvPr id="10" name="Line 100"/>
        <xdr:cNvSpPr>
          <a:spLocks/>
        </xdr:cNvSpPr>
      </xdr:nvSpPr>
      <xdr:spPr>
        <a:xfrm flipH="1">
          <a:off x="7543800" y="190785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96</xdr:row>
      <xdr:rowOff>0</xdr:rowOff>
    </xdr:from>
    <xdr:to>
      <xdr:col>76</xdr:col>
      <xdr:colOff>0</xdr:colOff>
      <xdr:row>96</xdr:row>
      <xdr:rowOff>0</xdr:rowOff>
    </xdr:to>
    <xdr:sp>
      <xdr:nvSpPr>
        <xdr:cNvPr id="11" name="Line 101"/>
        <xdr:cNvSpPr>
          <a:spLocks/>
        </xdr:cNvSpPr>
      </xdr:nvSpPr>
      <xdr:spPr>
        <a:xfrm>
          <a:off x="7543800" y="200406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90</xdr:row>
      <xdr:rowOff>180975</xdr:rowOff>
    </xdr:from>
    <xdr:to>
      <xdr:col>76</xdr:col>
      <xdr:colOff>0</xdr:colOff>
      <xdr:row>96</xdr:row>
      <xdr:rowOff>0</xdr:rowOff>
    </xdr:to>
    <xdr:sp>
      <xdr:nvSpPr>
        <xdr:cNvPr id="12" name="Line 102"/>
        <xdr:cNvSpPr>
          <a:spLocks/>
        </xdr:cNvSpPr>
      </xdr:nvSpPr>
      <xdr:spPr>
        <a:xfrm>
          <a:off x="8115300" y="190785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90</xdr:row>
      <xdr:rowOff>180975</xdr:rowOff>
    </xdr:from>
    <xdr:to>
      <xdr:col>89</xdr:col>
      <xdr:colOff>0</xdr:colOff>
      <xdr:row>96</xdr:row>
      <xdr:rowOff>0</xdr:rowOff>
    </xdr:to>
    <xdr:sp>
      <xdr:nvSpPr>
        <xdr:cNvPr id="13" name="Line 103"/>
        <xdr:cNvSpPr>
          <a:spLocks/>
        </xdr:cNvSpPr>
      </xdr:nvSpPr>
      <xdr:spPr>
        <a:xfrm flipH="1">
          <a:off x="9601200" y="190785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0</xdr:colOff>
      <xdr:row>90</xdr:row>
      <xdr:rowOff>180975</xdr:rowOff>
    </xdr:from>
    <xdr:to>
      <xdr:col>94</xdr:col>
      <xdr:colOff>0</xdr:colOff>
      <xdr:row>96</xdr:row>
      <xdr:rowOff>0</xdr:rowOff>
    </xdr:to>
    <xdr:sp>
      <xdr:nvSpPr>
        <xdr:cNvPr id="14" name="Line 104"/>
        <xdr:cNvSpPr>
          <a:spLocks/>
        </xdr:cNvSpPr>
      </xdr:nvSpPr>
      <xdr:spPr>
        <a:xfrm>
          <a:off x="10172700" y="190785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0</xdr:colOff>
      <xdr:row>90</xdr:row>
      <xdr:rowOff>180975</xdr:rowOff>
    </xdr:from>
    <xdr:to>
      <xdr:col>107</xdr:col>
      <xdr:colOff>0</xdr:colOff>
      <xdr:row>96</xdr:row>
      <xdr:rowOff>0</xdr:rowOff>
    </xdr:to>
    <xdr:sp>
      <xdr:nvSpPr>
        <xdr:cNvPr id="15" name="Line 105"/>
        <xdr:cNvSpPr>
          <a:spLocks/>
        </xdr:cNvSpPr>
      </xdr:nvSpPr>
      <xdr:spPr>
        <a:xfrm flipH="1">
          <a:off x="11658600" y="190785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90</xdr:row>
      <xdr:rowOff>180975</xdr:rowOff>
    </xdr:from>
    <xdr:to>
      <xdr:col>112</xdr:col>
      <xdr:colOff>0</xdr:colOff>
      <xdr:row>96</xdr:row>
      <xdr:rowOff>0</xdr:rowOff>
    </xdr:to>
    <xdr:sp>
      <xdr:nvSpPr>
        <xdr:cNvPr id="16" name="Line 106"/>
        <xdr:cNvSpPr>
          <a:spLocks/>
        </xdr:cNvSpPr>
      </xdr:nvSpPr>
      <xdr:spPr>
        <a:xfrm>
          <a:off x="12230100" y="190785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85725</xdr:colOff>
      <xdr:row>62</xdr:row>
      <xdr:rowOff>180975</xdr:rowOff>
    </xdr:from>
    <xdr:to>
      <xdr:col>88</xdr:col>
      <xdr:colOff>104775</xdr:colOff>
      <xdr:row>68</xdr:row>
      <xdr:rowOff>19050</xdr:rowOff>
    </xdr:to>
    <xdr:sp>
      <xdr:nvSpPr>
        <xdr:cNvPr id="17" name="Line 112"/>
        <xdr:cNvSpPr>
          <a:spLocks/>
        </xdr:cNvSpPr>
      </xdr:nvSpPr>
      <xdr:spPr>
        <a:xfrm flipH="1">
          <a:off x="9115425" y="13696950"/>
          <a:ext cx="1047750" cy="981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104775</xdr:colOff>
      <xdr:row>62</xdr:row>
      <xdr:rowOff>180975</xdr:rowOff>
    </xdr:from>
    <xdr:to>
      <xdr:col>98</xdr:col>
      <xdr:colOff>0</xdr:colOff>
      <xdr:row>68</xdr:row>
      <xdr:rowOff>9525</xdr:rowOff>
    </xdr:to>
    <xdr:sp>
      <xdr:nvSpPr>
        <xdr:cNvPr id="18" name="Line 113"/>
        <xdr:cNvSpPr>
          <a:spLocks/>
        </xdr:cNvSpPr>
      </xdr:nvSpPr>
      <xdr:spPr>
        <a:xfrm>
          <a:off x="10163175" y="13696950"/>
          <a:ext cx="1038225" cy="9715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104775</xdr:colOff>
      <xdr:row>73</xdr:row>
      <xdr:rowOff>0</xdr:rowOff>
    </xdr:from>
    <xdr:to>
      <xdr:col>94</xdr:col>
      <xdr:colOff>9525</xdr:colOff>
      <xdr:row>73</xdr:row>
      <xdr:rowOff>0</xdr:rowOff>
    </xdr:to>
    <xdr:sp>
      <xdr:nvSpPr>
        <xdr:cNvPr id="19" name="Line 114"/>
        <xdr:cNvSpPr>
          <a:spLocks/>
        </xdr:cNvSpPr>
      </xdr:nvSpPr>
      <xdr:spPr>
        <a:xfrm>
          <a:off x="9591675" y="15659100"/>
          <a:ext cx="11620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95250</xdr:colOff>
      <xdr:row>68</xdr:row>
      <xdr:rowOff>19050</xdr:rowOff>
    </xdr:from>
    <xdr:to>
      <xdr:col>83</xdr:col>
      <xdr:colOff>104775</xdr:colOff>
      <xdr:row>73</xdr:row>
      <xdr:rowOff>9525</xdr:rowOff>
    </xdr:to>
    <xdr:sp>
      <xdr:nvSpPr>
        <xdr:cNvPr id="20" name="Line 115"/>
        <xdr:cNvSpPr>
          <a:spLocks/>
        </xdr:cNvSpPr>
      </xdr:nvSpPr>
      <xdr:spPr>
        <a:xfrm>
          <a:off x="9124950" y="14678025"/>
          <a:ext cx="466725" cy="9906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104775</xdr:colOff>
      <xdr:row>68</xdr:row>
      <xdr:rowOff>9525</xdr:rowOff>
    </xdr:from>
    <xdr:to>
      <xdr:col>97</xdr:col>
      <xdr:colOff>104775</xdr:colOff>
      <xdr:row>73</xdr:row>
      <xdr:rowOff>9525</xdr:rowOff>
    </xdr:to>
    <xdr:sp>
      <xdr:nvSpPr>
        <xdr:cNvPr id="21" name="Line 116"/>
        <xdr:cNvSpPr>
          <a:spLocks/>
        </xdr:cNvSpPr>
      </xdr:nvSpPr>
      <xdr:spPr>
        <a:xfrm flipH="1">
          <a:off x="10734675" y="14668500"/>
          <a:ext cx="457200" cy="10001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13</xdr:row>
      <xdr:rowOff>0</xdr:rowOff>
    </xdr:from>
    <xdr:to>
      <xdr:col>29</xdr:col>
      <xdr:colOff>0</xdr:colOff>
      <xdr:row>22</xdr:row>
      <xdr:rowOff>0</xdr:rowOff>
    </xdr:to>
    <xdr:sp>
      <xdr:nvSpPr>
        <xdr:cNvPr id="22" name="Line 141"/>
        <xdr:cNvSpPr>
          <a:spLocks/>
        </xdr:cNvSpPr>
      </xdr:nvSpPr>
      <xdr:spPr>
        <a:xfrm flipH="1">
          <a:off x="2286000" y="3305175"/>
          <a:ext cx="1028700" cy="1714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22</xdr:row>
      <xdr:rowOff>0</xdr:rowOff>
    </xdr:from>
    <xdr:to>
      <xdr:col>37</xdr:col>
      <xdr:colOff>0</xdr:colOff>
      <xdr:row>22</xdr:row>
      <xdr:rowOff>0</xdr:rowOff>
    </xdr:to>
    <xdr:sp>
      <xdr:nvSpPr>
        <xdr:cNvPr id="23" name="Line 142"/>
        <xdr:cNvSpPr>
          <a:spLocks/>
        </xdr:cNvSpPr>
      </xdr:nvSpPr>
      <xdr:spPr>
        <a:xfrm>
          <a:off x="2276475" y="5019675"/>
          <a:ext cx="1952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0</xdr:rowOff>
    </xdr:from>
    <xdr:to>
      <xdr:col>37</xdr:col>
      <xdr:colOff>0</xdr:colOff>
      <xdr:row>22</xdr:row>
      <xdr:rowOff>0</xdr:rowOff>
    </xdr:to>
    <xdr:sp>
      <xdr:nvSpPr>
        <xdr:cNvPr id="24" name="Line 143"/>
        <xdr:cNvSpPr>
          <a:spLocks/>
        </xdr:cNvSpPr>
      </xdr:nvSpPr>
      <xdr:spPr>
        <a:xfrm>
          <a:off x="3314700" y="3305175"/>
          <a:ext cx="914400" cy="1714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81</xdr:row>
      <xdr:rowOff>0</xdr:rowOff>
    </xdr:from>
    <xdr:to>
      <xdr:col>30</xdr:col>
      <xdr:colOff>0</xdr:colOff>
      <xdr:row>86</xdr:row>
      <xdr:rowOff>0</xdr:rowOff>
    </xdr:to>
    <xdr:sp>
      <xdr:nvSpPr>
        <xdr:cNvPr id="25" name="Line 152"/>
        <xdr:cNvSpPr>
          <a:spLocks/>
        </xdr:cNvSpPr>
      </xdr:nvSpPr>
      <xdr:spPr>
        <a:xfrm flipH="1">
          <a:off x="2857500" y="17183100"/>
          <a:ext cx="571500" cy="95250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35</xdr:col>
      <xdr:colOff>0</xdr:colOff>
      <xdr:row>86</xdr:row>
      <xdr:rowOff>0</xdr:rowOff>
    </xdr:to>
    <xdr:sp>
      <xdr:nvSpPr>
        <xdr:cNvPr id="26" name="Line 153"/>
        <xdr:cNvSpPr>
          <a:spLocks/>
        </xdr:cNvSpPr>
      </xdr:nvSpPr>
      <xdr:spPr>
        <a:xfrm>
          <a:off x="2857500" y="18135600"/>
          <a:ext cx="11430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81</xdr:row>
      <xdr:rowOff>0</xdr:rowOff>
    </xdr:from>
    <xdr:to>
      <xdr:col>35</xdr:col>
      <xdr:colOff>0</xdr:colOff>
      <xdr:row>86</xdr:row>
      <xdr:rowOff>0</xdr:rowOff>
    </xdr:to>
    <xdr:sp>
      <xdr:nvSpPr>
        <xdr:cNvPr id="27" name="Line 154"/>
        <xdr:cNvSpPr>
          <a:spLocks/>
        </xdr:cNvSpPr>
      </xdr:nvSpPr>
      <xdr:spPr>
        <a:xfrm>
          <a:off x="3429000" y="17183100"/>
          <a:ext cx="571500" cy="95250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90</xdr:row>
      <xdr:rowOff>180975</xdr:rowOff>
    </xdr:from>
    <xdr:to>
      <xdr:col>12</xdr:col>
      <xdr:colOff>0</xdr:colOff>
      <xdr:row>96</xdr:row>
      <xdr:rowOff>0</xdr:rowOff>
    </xdr:to>
    <xdr:sp>
      <xdr:nvSpPr>
        <xdr:cNvPr id="28" name="Line 155"/>
        <xdr:cNvSpPr>
          <a:spLocks/>
        </xdr:cNvSpPr>
      </xdr:nvSpPr>
      <xdr:spPr>
        <a:xfrm flipH="1">
          <a:off x="8001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96</xdr:row>
      <xdr:rowOff>0</xdr:rowOff>
    </xdr:from>
    <xdr:to>
      <xdr:col>59</xdr:col>
      <xdr:colOff>0</xdr:colOff>
      <xdr:row>96</xdr:row>
      <xdr:rowOff>0</xdr:rowOff>
    </xdr:to>
    <xdr:sp>
      <xdr:nvSpPr>
        <xdr:cNvPr id="29" name="Line 156"/>
        <xdr:cNvSpPr>
          <a:spLocks/>
        </xdr:cNvSpPr>
      </xdr:nvSpPr>
      <xdr:spPr>
        <a:xfrm>
          <a:off x="38100" y="20040600"/>
          <a:ext cx="67056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90</xdr:row>
      <xdr:rowOff>180975</xdr:rowOff>
    </xdr:from>
    <xdr:to>
      <xdr:col>17</xdr:col>
      <xdr:colOff>0</xdr:colOff>
      <xdr:row>96</xdr:row>
      <xdr:rowOff>0</xdr:rowOff>
    </xdr:to>
    <xdr:sp>
      <xdr:nvSpPr>
        <xdr:cNvPr id="30" name="Line 157"/>
        <xdr:cNvSpPr>
          <a:spLocks/>
        </xdr:cNvSpPr>
      </xdr:nvSpPr>
      <xdr:spPr>
        <a:xfrm>
          <a:off x="13716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90</xdr:row>
      <xdr:rowOff>180975</xdr:rowOff>
    </xdr:from>
    <xdr:to>
      <xdr:col>30</xdr:col>
      <xdr:colOff>0</xdr:colOff>
      <xdr:row>96</xdr:row>
      <xdr:rowOff>0</xdr:rowOff>
    </xdr:to>
    <xdr:sp>
      <xdr:nvSpPr>
        <xdr:cNvPr id="31" name="Line 161"/>
        <xdr:cNvSpPr>
          <a:spLocks/>
        </xdr:cNvSpPr>
      </xdr:nvSpPr>
      <xdr:spPr>
        <a:xfrm flipH="1">
          <a:off x="28575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90</xdr:row>
      <xdr:rowOff>180975</xdr:rowOff>
    </xdr:from>
    <xdr:to>
      <xdr:col>35</xdr:col>
      <xdr:colOff>0</xdr:colOff>
      <xdr:row>96</xdr:row>
      <xdr:rowOff>0</xdr:rowOff>
    </xdr:to>
    <xdr:sp>
      <xdr:nvSpPr>
        <xdr:cNvPr id="32" name="Line 163"/>
        <xdr:cNvSpPr>
          <a:spLocks/>
        </xdr:cNvSpPr>
      </xdr:nvSpPr>
      <xdr:spPr>
        <a:xfrm>
          <a:off x="34290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90</xdr:row>
      <xdr:rowOff>180975</xdr:rowOff>
    </xdr:from>
    <xdr:to>
      <xdr:col>48</xdr:col>
      <xdr:colOff>0</xdr:colOff>
      <xdr:row>96</xdr:row>
      <xdr:rowOff>0</xdr:rowOff>
    </xdr:to>
    <xdr:sp>
      <xdr:nvSpPr>
        <xdr:cNvPr id="33" name="Line 167"/>
        <xdr:cNvSpPr>
          <a:spLocks/>
        </xdr:cNvSpPr>
      </xdr:nvSpPr>
      <xdr:spPr>
        <a:xfrm flipH="1">
          <a:off x="49149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90</xdr:row>
      <xdr:rowOff>180975</xdr:rowOff>
    </xdr:from>
    <xdr:to>
      <xdr:col>53</xdr:col>
      <xdr:colOff>0</xdr:colOff>
      <xdr:row>96</xdr:row>
      <xdr:rowOff>0</xdr:rowOff>
    </xdr:to>
    <xdr:sp>
      <xdr:nvSpPr>
        <xdr:cNvPr id="34" name="Line 169"/>
        <xdr:cNvSpPr>
          <a:spLocks/>
        </xdr:cNvSpPr>
      </xdr:nvSpPr>
      <xdr:spPr>
        <a:xfrm>
          <a:off x="54864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90</xdr:row>
      <xdr:rowOff>180975</xdr:rowOff>
    </xdr:from>
    <xdr:to>
      <xdr:col>22</xdr:col>
      <xdr:colOff>0</xdr:colOff>
      <xdr:row>96</xdr:row>
      <xdr:rowOff>0</xdr:rowOff>
    </xdr:to>
    <xdr:sp>
      <xdr:nvSpPr>
        <xdr:cNvPr id="35" name="Line 173"/>
        <xdr:cNvSpPr>
          <a:spLocks/>
        </xdr:cNvSpPr>
      </xdr:nvSpPr>
      <xdr:spPr>
        <a:xfrm flipH="1">
          <a:off x="19431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90</xdr:row>
      <xdr:rowOff>180975</xdr:rowOff>
    </xdr:from>
    <xdr:to>
      <xdr:col>27</xdr:col>
      <xdr:colOff>0</xdr:colOff>
      <xdr:row>96</xdr:row>
      <xdr:rowOff>0</xdr:rowOff>
    </xdr:to>
    <xdr:sp>
      <xdr:nvSpPr>
        <xdr:cNvPr id="36" name="Line 174"/>
        <xdr:cNvSpPr>
          <a:spLocks/>
        </xdr:cNvSpPr>
      </xdr:nvSpPr>
      <xdr:spPr>
        <a:xfrm>
          <a:off x="25146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90</xdr:row>
      <xdr:rowOff>180975</xdr:rowOff>
    </xdr:from>
    <xdr:to>
      <xdr:col>7</xdr:col>
      <xdr:colOff>9525</xdr:colOff>
      <xdr:row>96</xdr:row>
      <xdr:rowOff>0</xdr:rowOff>
    </xdr:to>
    <xdr:sp>
      <xdr:nvSpPr>
        <xdr:cNvPr id="37" name="Line 175"/>
        <xdr:cNvSpPr>
          <a:spLocks/>
        </xdr:cNvSpPr>
      </xdr:nvSpPr>
      <xdr:spPr>
        <a:xfrm flipH="1">
          <a:off x="238125"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90</xdr:row>
      <xdr:rowOff>180975</xdr:rowOff>
    </xdr:from>
    <xdr:to>
      <xdr:col>12</xdr:col>
      <xdr:colOff>9525</xdr:colOff>
      <xdr:row>96</xdr:row>
      <xdr:rowOff>0</xdr:rowOff>
    </xdr:to>
    <xdr:sp>
      <xdr:nvSpPr>
        <xdr:cNvPr id="38" name="Line 176"/>
        <xdr:cNvSpPr>
          <a:spLocks/>
        </xdr:cNvSpPr>
      </xdr:nvSpPr>
      <xdr:spPr>
        <a:xfrm>
          <a:off x="809625"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81</xdr:row>
      <xdr:rowOff>0</xdr:rowOff>
    </xdr:from>
    <xdr:to>
      <xdr:col>35</xdr:col>
      <xdr:colOff>0</xdr:colOff>
      <xdr:row>81</xdr:row>
      <xdr:rowOff>0</xdr:rowOff>
    </xdr:to>
    <xdr:sp>
      <xdr:nvSpPr>
        <xdr:cNvPr id="39" name="Line 180"/>
        <xdr:cNvSpPr>
          <a:spLocks/>
        </xdr:cNvSpPr>
      </xdr:nvSpPr>
      <xdr:spPr>
        <a:xfrm>
          <a:off x="2857500" y="17183100"/>
          <a:ext cx="11430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81</xdr:row>
      <xdr:rowOff>0</xdr:rowOff>
    </xdr:from>
    <xdr:to>
      <xdr:col>35</xdr:col>
      <xdr:colOff>0</xdr:colOff>
      <xdr:row>86</xdr:row>
      <xdr:rowOff>0</xdr:rowOff>
    </xdr:to>
    <xdr:sp>
      <xdr:nvSpPr>
        <xdr:cNvPr id="40" name="Line 181"/>
        <xdr:cNvSpPr>
          <a:spLocks/>
        </xdr:cNvSpPr>
      </xdr:nvSpPr>
      <xdr:spPr>
        <a:xfrm>
          <a:off x="4000500" y="17183100"/>
          <a:ext cx="0" cy="95250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81</xdr:row>
      <xdr:rowOff>0</xdr:rowOff>
    </xdr:from>
    <xdr:to>
      <xdr:col>25</xdr:col>
      <xdr:colOff>0</xdr:colOff>
      <xdr:row>86</xdr:row>
      <xdr:rowOff>0</xdr:rowOff>
    </xdr:to>
    <xdr:sp>
      <xdr:nvSpPr>
        <xdr:cNvPr id="41" name="Line 182"/>
        <xdr:cNvSpPr>
          <a:spLocks/>
        </xdr:cNvSpPr>
      </xdr:nvSpPr>
      <xdr:spPr>
        <a:xfrm>
          <a:off x="2857500" y="17183100"/>
          <a:ext cx="0" cy="95250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90</xdr:row>
      <xdr:rowOff>180975</xdr:rowOff>
    </xdr:from>
    <xdr:to>
      <xdr:col>37</xdr:col>
      <xdr:colOff>9525</xdr:colOff>
      <xdr:row>96</xdr:row>
      <xdr:rowOff>0</xdr:rowOff>
    </xdr:to>
    <xdr:sp>
      <xdr:nvSpPr>
        <xdr:cNvPr id="42" name="Line 183"/>
        <xdr:cNvSpPr>
          <a:spLocks/>
        </xdr:cNvSpPr>
      </xdr:nvSpPr>
      <xdr:spPr>
        <a:xfrm flipH="1">
          <a:off x="3667125"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90</xdr:row>
      <xdr:rowOff>180975</xdr:rowOff>
    </xdr:from>
    <xdr:to>
      <xdr:col>42</xdr:col>
      <xdr:colOff>9525</xdr:colOff>
      <xdr:row>96</xdr:row>
      <xdr:rowOff>0</xdr:rowOff>
    </xdr:to>
    <xdr:sp>
      <xdr:nvSpPr>
        <xdr:cNvPr id="43" name="Line 184"/>
        <xdr:cNvSpPr>
          <a:spLocks/>
        </xdr:cNvSpPr>
      </xdr:nvSpPr>
      <xdr:spPr>
        <a:xfrm>
          <a:off x="4238625"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90</xdr:row>
      <xdr:rowOff>180975</xdr:rowOff>
    </xdr:from>
    <xdr:to>
      <xdr:col>52</xdr:col>
      <xdr:colOff>0</xdr:colOff>
      <xdr:row>96</xdr:row>
      <xdr:rowOff>0</xdr:rowOff>
    </xdr:to>
    <xdr:sp>
      <xdr:nvSpPr>
        <xdr:cNvPr id="44" name="Line 185"/>
        <xdr:cNvSpPr>
          <a:spLocks/>
        </xdr:cNvSpPr>
      </xdr:nvSpPr>
      <xdr:spPr>
        <a:xfrm flipH="1">
          <a:off x="53721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90</xdr:row>
      <xdr:rowOff>180975</xdr:rowOff>
    </xdr:from>
    <xdr:to>
      <xdr:col>57</xdr:col>
      <xdr:colOff>0</xdr:colOff>
      <xdr:row>96</xdr:row>
      <xdr:rowOff>0</xdr:rowOff>
    </xdr:to>
    <xdr:sp>
      <xdr:nvSpPr>
        <xdr:cNvPr id="45" name="Line 186"/>
        <xdr:cNvSpPr>
          <a:spLocks/>
        </xdr:cNvSpPr>
      </xdr:nvSpPr>
      <xdr:spPr>
        <a:xfrm>
          <a:off x="5943600" y="19078575"/>
          <a:ext cx="571500" cy="962025"/>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62</xdr:row>
      <xdr:rowOff>180975</xdr:rowOff>
    </xdr:from>
    <xdr:to>
      <xdr:col>29</xdr:col>
      <xdr:colOff>104775</xdr:colOff>
      <xdr:row>68</xdr:row>
      <xdr:rowOff>19050</xdr:rowOff>
    </xdr:to>
    <xdr:sp>
      <xdr:nvSpPr>
        <xdr:cNvPr id="46" name="Line 215"/>
        <xdr:cNvSpPr>
          <a:spLocks/>
        </xdr:cNvSpPr>
      </xdr:nvSpPr>
      <xdr:spPr>
        <a:xfrm flipH="1">
          <a:off x="2371725" y="13696950"/>
          <a:ext cx="1047750" cy="98107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62</xdr:row>
      <xdr:rowOff>180975</xdr:rowOff>
    </xdr:from>
    <xdr:to>
      <xdr:col>39</xdr:col>
      <xdr:colOff>0</xdr:colOff>
      <xdr:row>68</xdr:row>
      <xdr:rowOff>9525</xdr:rowOff>
    </xdr:to>
    <xdr:sp>
      <xdr:nvSpPr>
        <xdr:cNvPr id="47" name="Line 216"/>
        <xdr:cNvSpPr>
          <a:spLocks/>
        </xdr:cNvSpPr>
      </xdr:nvSpPr>
      <xdr:spPr>
        <a:xfrm>
          <a:off x="3419475" y="13696950"/>
          <a:ext cx="1038225" cy="97155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73</xdr:row>
      <xdr:rowOff>0</xdr:rowOff>
    </xdr:from>
    <xdr:to>
      <xdr:col>35</xdr:col>
      <xdr:colOff>9525</xdr:colOff>
      <xdr:row>73</xdr:row>
      <xdr:rowOff>0</xdr:rowOff>
    </xdr:to>
    <xdr:sp>
      <xdr:nvSpPr>
        <xdr:cNvPr id="48" name="Line 217"/>
        <xdr:cNvSpPr>
          <a:spLocks/>
        </xdr:cNvSpPr>
      </xdr:nvSpPr>
      <xdr:spPr>
        <a:xfrm>
          <a:off x="2847975" y="15659100"/>
          <a:ext cx="116205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68</xdr:row>
      <xdr:rowOff>19050</xdr:rowOff>
    </xdr:from>
    <xdr:to>
      <xdr:col>24</xdr:col>
      <xdr:colOff>104775</xdr:colOff>
      <xdr:row>73</xdr:row>
      <xdr:rowOff>9525</xdr:rowOff>
    </xdr:to>
    <xdr:sp>
      <xdr:nvSpPr>
        <xdr:cNvPr id="49" name="Line 218"/>
        <xdr:cNvSpPr>
          <a:spLocks/>
        </xdr:cNvSpPr>
      </xdr:nvSpPr>
      <xdr:spPr>
        <a:xfrm>
          <a:off x="2381250" y="14678025"/>
          <a:ext cx="466725" cy="99060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68</xdr:row>
      <xdr:rowOff>9525</xdr:rowOff>
    </xdr:from>
    <xdr:to>
      <xdr:col>38</xdr:col>
      <xdr:colOff>104775</xdr:colOff>
      <xdr:row>73</xdr:row>
      <xdr:rowOff>9525</xdr:rowOff>
    </xdr:to>
    <xdr:sp>
      <xdr:nvSpPr>
        <xdr:cNvPr id="50" name="Line 219"/>
        <xdr:cNvSpPr>
          <a:spLocks/>
        </xdr:cNvSpPr>
      </xdr:nvSpPr>
      <xdr:spPr>
        <a:xfrm flipH="1">
          <a:off x="3990975" y="14668500"/>
          <a:ext cx="457200" cy="100012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xdr:row>
      <xdr:rowOff>180975</xdr:rowOff>
    </xdr:from>
    <xdr:to>
      <xdr:col>12</xdr:col>
      <xdr:colOff>0</xdr:colOff>
      <xdr:row>73</xdr:row>
      <xdr:rowOff>0</xdr:rowOff>
    </xdr:to>
    <xdr:sp>
      <xdr:nvSpPr>
        <xdr:cNvPr id="51" name="Line 220"/>
        <xdr:cNvSpPr>
          <a:spLocks/>
        </xdr:cNvSpPr>
      </xdr:nvSpPr>
      <xdr:spPr>
        <a:xfrm flipH="1">
          <a:off x="800100" y="14649450"/>
          <a:ext cx="571500" cy="1009650"/>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73</xdr:row>
      <xdr:rowOff>0</xdr:rowOff>
    </xdr:from>
    <xdr:to>
      <xdr:col>17</xdr:col>
      <xdr:colOff>0</xdr:colOff>
      <xdr:row>73</xdr:row>
      <xdr:rowOff>0</xdr:rowOff>
    </xdr:to>
    <xdr:sp>
      <xdr:nvSpPr>
        <xdr:cNvPr id="52" name="Line 221"/>
        <xdr:cNvSpPr>
          <a:spLocks/>
        </xdr:cNvSpPr>
      </xdr:nvSpPr>
      <xdr:spPr>
        <a:xfrm>
          <a:off x="800100" y="15659100"/>
          <a:ext cx="11430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67</xdr:row>
      <xdr:rowOff>180975</xdr:rowOff>
    </xdr:from>
    <xdr:to>
      <xdr:col>17</xdr:col>
      <xdr:colOff>0</xdr:colOff>
      <xdr:row>73</xdr:row>
      <xdr:rowOff>0</xdr:rowOff>
    </xdr:to>
    <xdr:sp>
      <xdr:nvSpPr>
        <xdr:cNvPr id="53" name="Line 222"/>
        <xdr:cNvSpPr>
          <a:spLocks/>
        </xdr:cNvSpPr>
      </xdr:nvSpPr>
      <xdr:spPr>
        <a:xfrm>
          <a:off x="1371600" y="14649450"/>
          <a:ext cx="571500" cy="1009650"/>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17</xdr:col>
      <xdr:colOff>0</xdr:colOff>
      <xdr:row>68</xdr:row>
      <xdr:rowOff>0</xdr:rowOff>
    </xdr:to>
    <xdr:sp>
      <xdr:nvSpPr>
        <xdr:cNvPr id="54" name="Line 223"/>
        <xdr:cNvSpPr>
          <a:spLocks/>
        </xdr:cNvSpPr>
      </xdr:nvSpPr>
      <xdr:spPr>
        <a:xfrm>
          <a:off x="800100" y="14658975"/>
          <a:ext cx="11430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68</xdr:row>
      <xdr:rowOff>0</xdr:rowOff>
    </xdr:from>
    <xdr:to>
      <xdr:col>17</xdr:col>
      <xdr:colOff>0</xdr:colOff>
      <xdr:row>73</xdr:row>
      <xdr:rowOff>0</xdr:rowOff>
    </xdr:to>
    <xdr:sp>
      <xdr:nvSpPr>
        <xdr:cNvPr id="55" name="Line 224"/>
        <xdr:cNvSpPr>
          <a:spLocks/>
        </xdr:cNvSpPr>
      </xdr:nvSpPr>
      <xdr:spPr>
        <a:xfrm>
          <a:off x="1943100" y="14658975"/>
          <a:ext cx="0" cy="100012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7</xdr:col>
      <xdr:colOff>0</xdr:colOff>
      <xdr:row>73</xdr:row>
      <xdr:rowOff>0</xdr:rowOff>
    </xdr:to>
    <xdr:sp>
      <xdr:nvSpPr>
        <xdr:cNvPr id="56" name="Line 225"/>
        <xdr:cNvSpPr>
          <a:spLocks/>
        </xdr:cNvSpPr>
      </xdr:nvSpPr>
      <xdr:spPr>
        <a:xfrm>
          <a:off x="800100" y="14658975"/>
          <a:ext cx="0" cy="100012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67</xdr:row>
      <xdr:rowOff>180975</xdr:rowOff>
    </xdr:from>
    <xdr:to>
      <xdr:col>48</xdr:col>
      <xdr:colOff>0</xdr:colOff>
      <xdr:row>73</xdr:row>
      <xdr:rowOff>0</xdr:rowOff>
    </xdr:to>
    <xdr:sp>
      <xdr:nvSpPr>
        <xdr:cNvPr id="57" name="Line 226"/>
        <xdr:cNvSpPr>
          <a:spLocks/>
        </xdr:cNvSpPr>
      </xdr:nvSpPr>
      <xdr:spPr>
        <a:xfrm flipH="1">
          <a:off x="4914900" y="14649450"/>
          <a:ext cx="571500" cy="1009650"/>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73</xdr:row>
      <xdr:rowOff>0</xdr:rowOff>
    </xdr:from>
    <xdr:to>
      <xdr:col>53</xdr:col>
      <xdr:colOff>0</xdr:colOff>
      <xdr:row>73</xdr:row>
      <xdr:rowOff>0</xdr:rowOff>
    </xdr:to>
    <xdr:sp>
      <xdr:nvSpPr>
        <xdr:cNvPr id="58" name="Line 227"/>
        <xdr:cNvSpPr>
          <a:spLocks/>
        </xdr:cNvSpPr>
      </xdr:nvSpPr>
      <xdr:spPr>
        <a:xfrm>
          <a:off x="4914900" y="15659100"/>
          <a:ext cx="11430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67</xdr:row>
      <xdr:rowOff>180975</xdr:rowOff>
    </xdr:from>
    <xdr:to>
      <xdr:col>53</xdr:col>
      <xdr:colOff>0</xdr:colOff>
      <xdr:row>73</xdr:row>
      <xdr:rowOff>0</xdr:rowOff>
    </xdr:to>
    <xdr:sp>
      <xdr:nvSpPr>
        <xdr:cNvPr id="59" name="Line 228"/>
        <xdr:cNvSpPr>
          <a:spLocks/>
        </xdr:cNvSpPr>
      </xdr:nvSpPr>
      <xdr:spPr>
        <a:xfrm>
          <a:off x="5486400" y="14649450"/>
          <a:ext cx="571500" cy="1009650"/>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68</xdr:row>
      <xdr:rowOff>0</xdr:rowOff>
    </xdr:from>
    <xdr:to>
      <xdr:col>53</xdr:col>
      <xdr:colOff>0</xdr:colOff>
      <xdr:row>68</xdr:row>
      <xdr:rowOff>0</xdr:rowOff>
    </xdr:to>
    <xdr:sp>
      <xdr:nvSpPr>
        <xdr:cNvPr id="60" name="Line 229"/>
        <xdr:cNvSpPr>
          <a:spLocks/>
        </xdr:cNvSpPr>
      </xdr:nvSpPr>
      <xdr:spPr>
        <a:xfrm>
          <a:off x="4914900" y="14658975"/>
          <a:ext cx="11430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68</xdr:row>
      <xdr:rowOff>0</xdr:rowOff>
    </xdr:from>
    <xdr:to>
      <xdr:col>53</xdr:col>
      <xdr:colOff>0</xdr:colOff>
      <xdr:row>73</xdr:row>
      <xdr:rowOff>0</xdr:rowOff>
    </xdr:to>
    <xdr:sp>
      <xdr:nvSpPr>
        <xdr:cNvPr id="61" name="Line 230"/>
        <xdr:cNvSpPr>
          <a:spLocks/>
        </xdr:cNvSpPr>
      </xdr:nvSpPr>
      <xdr:spPr>
        <a:xfrm>
          <a:off x="6057900" y="14658975"/>
          <a:ext cx="0" cy="100012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68</xdr:row>
      <xdr:rowOff>0</xdr:rowOff>
    </xdr:from>
    <xdr:to>
      <xdr:col>43</xdr:col>
      <xdr:colOff>0</xdr:colOff>
      <xdr:row>73</xdr:row>
      <xdr:rowOff>0</xdr:rowOff>
    </xdr:to>
    <xdr:sp>
      <xdr:nvSpPr>
        <xdr:cNvPr id="62" name="Line 231"/>
        <xdr:cNvSpPr>
          <a:spLocks/>
        </xdr:cNvSpPr>
      </xdr:nvSpPr>
      <xdr:spPr>
        <a:xfrm>
          <a:off x="4914900" y="14658975"/>
          <a:ext cx="0" cy="100012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67</xdr:row>
      <xdr:rowOff>180975</xdr:rowOff>
    </xdr:from>
    <xdr:to>
      <xdr:col>30</xdr:col>
      <xdr:colOff>0</xdr:colOff>
      <xdr:row>73</xdr:row>
      <xdr:rowOff>0</xdr:rowOff>
    </xdr:to>
    <xdr:sp>
      <xdr:nvSpPr>
        <xdr:cNvPr id="63" name="Line 232"/>
        <xdr:cNvSpPr>
          <a:spLocks/>
        </xdr:cNvSpPr>
      </xdr:nvSpPr>
      <xdr:spPr>
        <a:xfrm flipH="1">
          <a:off x="2857500" y="14649450"/>
          <a:ext cx="571500" cy="1009650"/>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67</xdr:row>
      <xdr:rowOff>180975</xdr:rowOff>
    </xdr:from>
    <xdr:to>
      <xdr:col>35</xdr:col>
      <xdr:colOff>0</xdr:colOff>
      <xdr:row>73</xdr:row>
      <xdr:rowOff>0</xdr:rowOff>
    </xdr:to>
    <xdr:sp>
      <xdr:nvSpPr>
        <xdr:cNvPr id="64" name="Line 233"/>
        <xdr:cNvSpPr>
          <a:spLocks/>
        </xdr:cNvSpPr>
      </xdr:nvSpPr>
      <xdr:spPr>
        <a:xfrm>
          <a:off x="3429000" y="14649450"/>
          <a:ext cx="571500" cy="1009650"/>
        </a:xfrm>
        <a:prstGeom prst="line">
          <a:avLst/>
        </a:prstGeom>
        <a:noFill/>
        <a:ln w="317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68</xdr:row>
      <xdr:rowOff>0</xdr:rowOff>
    </xdr:from>
    <xdr:to>
      <xdr:col>35</xdr:col>
      <xdr:colOff>0</xdr:colOff>
      <xdr:row>68</xdr:row>
      <xdr:rowOff>0</xdr:rowOff>
    </xdr:to>
    <xdr:sp>
      <xdr:nvSpPr>
        <xdr:cNvPr id="65" name="Line 234"/>
        <xdr:cNvSpPr>
          <a:spLocks/>
        </xdr:cNvSpPr>
      </xdr:nvSpPr>
      <xdr:spPr>
        <a:xfrm>
          <a:off x="2857500" y="14658975"/>
          <a:ext cx="11430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68</xdr:row>
      <xdr:rowOff>0</xdr:rowOff>
    </xdr:from>
    <xdr:to>
      <xdr:col>35</xdr:col>
      <xdr:colOff>0</xdr:colOff>
      <xdr:row>73</xdr:row>
      <xdr:rowOff>0</xdr:rowOff>
    </xdr:to>
    <xdr:sp>
      <xdr:nvSpPr>
        <xdr:cNvPr id="66" name="Line 235"/>
        <xdr:cNvSpPr>
          <a:spLocks/>
        </xdr:cNvSpPr>
      </xdr:nvSpPr>
      <xdr:spPr>
        <a:xfrm>
          <a:off x="4000500" y="14658975"/>
          <a:ext cx="0" cy="100012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68</xdr:row>
      <xdr:rowOff>0</xdr:rowOff>
    </xdr:from>
    <xdr:to>
      <xdr:col>25</xdr:col>
      <xdr:colOff>0</xdr:colOff>
      <xdr:row>73</xdr:row>
      <xdr:rowOff>0</xdr:rowOff>
    </xdr:to>
    <xdr:sp>
      <xdr:nvSpPr>
        <xdr:cNvPr id="67" name="Line 236"/>
        <xdr:cNvSpPr>
          <a:spLocks/>
        </xdr:cNvSpPr>
      </xdr:nvSpPr>
      <xdr:spPr>
        <a:xfrm>
          <a:off x="2857500" y="14658975"/>
          <a:ext cx="0" cy="1000125"/>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91</xdr:row>
      <xdr:rowOff>0</xdr:rowOff>
    </xdr:from>
    <xdr:to>
      <xdr:col>59</xdr:col>
      <xdr:colOff>0</xdr:colOff>
      <xdr:row>91</xdr:row>
      <xdr:rowOff>0</xdr:rowOff>
    </xdr:to>
    <xdr:sp>
      <xdr:nvSpPr>
        <xdr:cNvPr id="68" name="Line 237"/>
        <xdr:cNvSpPr>
          <a:spLocks/>
        </xdr:cNvSpPr>
      </xdr:nvSpPr>
      <xdr:spPr>
        <a:xfrm>
          <a:off x="38100" y="19088100"/>
          <a:ext cx="6705600" cy="0"/>
        </a:xfrm>
        <a:prstGeom prst="line">
          <a:avLst/>
        </a:prstGeom>
        <a:noFill/>
        <a:ln w="635" cmpd="sng">
          <a:solidFill>
            <a:srgbClr val="00CC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28575</xdr:rowOff>
    </xdr:from>
    <xdr:to>
      <xdr:col>7</xdr:col>
      <xdr:colOff>257175</xdr:colOff>
      <xdr:row>7</xdr:row>
      <xdr:rowOff>190500</xdr:rowOff>
    </xdr:to>
    <xdr:sp>
      <xdr:nvSpPr>
        <xdr:cNvPr id="1" name="AutoShape 6"/>
        <xdr:cNvSpPr>
          <a:spLocks/>
        </xdr:cNvSpPr>
      </xdr:nvSpPr>
      <xdr:spPr>
        <a:xfrm>
          <a:off x="1600200" y="1381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xdr:row>
      <xdr:rowOff>66675</xdr:rowOff>
    </xdr:from>
    <xdr:to>
      <xdr:col>17</xdr:col>
      <xdr:colOff>247650</xdr:colOff>
      <xdr:row>7</xdr:row>
      <xdr:rowOff>228600</xdr:rowOff>
    </xdr:to>
    <xdr:sp>
      <xdr:nvSpPr>
        <xdr:cNvPr id="2" name="AutoShape 137"/>
        <xdr:cNvSpPr>
          <a:spLocks/>
        </xdr:cNvSpPr>
      </xdr:nvSpPr>
      <xdr:spPr>
        <a:xfrm>
          <a:off x="5153025" y="1419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5</xdr:row>
      <xdr:rowOff>28575</xdr:rowOff>
    </xdr:from>
    <xdr:to>
      <xdr:col>27</xdr:col>
      <xdr:colOff>257175</xdr:colOff>
      <xdr:row>7</xdr:row>
      <xdr:rowOff>190500</xdr:rowOff>
    </xdr:to>
    <xdr:sp>
      <xdr:nvSpPr>
        <xdr:cNvPr id="3" name="AutoShape 138"/>
        <xdr:cNvSpPr>
          <a:spLocks/>
        </xdr:cNvSpPr>
      </xdr:nvSpPr>
      <xdr:spPr>
        <a:xfrm>
          <a:off x="8724900" y="1381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xdr:row>
      <xdr:rowOff>28575</xdr:rowOff>
    </xdr:from>
    <xdr:to>
      <xdr:col>7</xdr:col>
      <xdr:colOff>257175</xdr:colOff>
      <xdr:row>10</xdr:row>
      <xdr:rowOff>190500</xdr:rowOff>
    </xdr:to>
    <xdr:sp>
      <xdr:nvSpPr>
        <xdr:cNvPr id="4" name="AutoShape 139"/>
        <xdr:cNvSpPr>
          <a:spLocks/>
        </xdr:cNvSpPr>
      </xdr:nvSpPr>
      <xdr:spPr>
        <a:xfrm>
          <a:off x="1600200" y="2181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xdr:row>
      <xdr:rowOff>28575</xdr:rowOff>
    </xdr:from>
    <xdr:to>
      <xdr:col>17</xdr:col>
      <xdr:colOff>257175</xdr:colOff>
      <xdr:row>10</xdr:row>
      <xdr:rowOff>190500</xdr:rowOff>
    </xdr:to>
    <xdr:sp>
      <xdr:nvSpPr>
        <xdr:cNvPr id="5" name="AutoShape 140"/>
        <xdr:cNvSpPr>
          <a:spLocks/>
        </xdr:cNvSpPr>
      </xdr:nvSpPr>
      <xdr:spPr>
        <a:xfrm>
          <a:off x="5162550" y="2181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xdr:row>
      <xdr:rowOff>28575</xdr:rowOff>
    </xdr:from>
    <xdr:to>
      <xdr:col>27</xdr:col>
      <xdr:colOff>257175</xdr:colOff>
      <xdr:row>10</xdr:row>
      <xdr:rowOff>190500</xdr:rowOff>
    </xdr:to>
    <xdr:sp>
      <xdr:nvSpPr>
        <xdr:cNvPr id="6" name="AutoShape 141"/>
        <xdr:cNvSpPr>
          <a:spLocks/>
        </xdr:cNvSpPr>
      </xdr:nvSpPr>
      <xdr:spPr>
        <a:xfrm>
          <a:off x="8724900" y="2181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28575</xdr:rowOff>
    </xdr:from>
    <xdr:to>
      <xdr:col>7</xdr:col>
      <xdr:colOff>257175</xdr:colOff>
      <xdr:row>13</xdr:row>
      <xdr:rowOff>190500</xdr:rowOff>
    </xdr:to>
    <xdr:sp>
      <xdr:nvSpPr>
        <xdr:cNvPr id="7" name="AutoShape 142"/>
        <xdr:cNvSpPr>
          <a:spLocks/>
        </xdr:cNvSpPr>
      </xdr:nvSpPr>
      <xdr:spPr>
        <a:xfrm>
          <a:off x="1600200" y="2981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11</xdr:row>
      <xdr:rowOff>28575</xdr:rowOff>
    </xdr:from>
    <xdr:to>
      <xdr:col>17</xdr:col>
      <xdr:colOff>257175</xdr:colOff>
      <xdr:row>13</xdr:row>
      <xdr:rowOff>190500</xdr:rowOff>
    </xdr:to>
    <xdr:sp>
      <xdr:nvSpPr>
        <xdr:cNvPr id="8" name="AutoShape 143"/>
        <xdr:cNvSpPr>
          <a:spLocks/>
        </xdr:cNvSpPr>
      </xdr:nvSpPr>
      <xdr:spPr>
        <a:xfrm>
          <a:off x="5162550" y="2981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11</xdr:row>
      <xdr:rowOff>28575</xdr:rowOff>
    </xdr:from>
    <xdr:to>
      <xdr:col>27</xdr:col>
      <xdr:colOff>257175</xdr:colOff>
      <xdr:row>13</xdr:row>
      <xdr:rowOff>190500</xdr:rowOff>
    </xdr:to>
    <xdr:sp>
      <xdr:nvSpPr>
        <xdr:cNvPr id="9" name="AutoShape 144"/>
        <xdr:cNvSpPr>
          <a:spLocks/>
        </xdr:cNvSpPr>
      </xdr:nvSpPr>
      <xdr:spPr>
        <a:xfrm>
          <a:off x="8724900" y="2981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28575</xdr:rowOff>
    </xdr:from>
    <xdr:to>
      <xdr:col>7</xdr:col>
      <xdr:colOff>257175</xdr:colOff>
      <xdr:row>16</xdr:row>
      <xdr:rowOff>190500</xdr:rowOff>
    </xdr:to>
    <xdr:sp>
      <xdr:nvSpPr>
        <xdr:cNvPr id="10" name="AutoShape 145"/>
        <xdr:cNvSpPr>
          <a:spLocks/>
        </xdr:cNvSpPr>
      </xdr:nvSpPr>
      <xdr:spPr>
        <a:xfrm>
          <a:off x="1600200" y="3781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28575</xdr:rowOff>
    </xdr:from>
    <xdr:to>
      <xdr:col>17</xdr:col>
      <xdr:colOff>257175</xdr:colOff>
      <xdr:row>16</xdr:row>
      <xdr:rowOff>190500</xdr:rowOff>
    </xdr:to>
    <xdr:sp>
      <xdr:nvSpPr>
        <xdr:cNvPr id="11" name="AutoShape 146"/>
        <xdr:cNvSpPr>
          <a:spLocks/>
        </xdr:cNvSpPr>
      </xdr:nvSpPr>
      <xdr:spPr>
        <a:xfrm>
          <a:off x="5162550" y="3781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14</xdr:row>
      <xdr:rowOff>28575</xdr:rowOff>
    </xdr:from>
    <xdr:to>
      <xdr:col>27</xdr:col>
      <xdr:colOff>257175</xdr:colOff>
      <xdr:row>16</xdr:row>
      <xdr:rowOff>190500</xdr:rowOff>
    </xdr:to>
    <xdr:sp>
      <xdr:nvSpPr>
        <xdr:cNvPr id="12" name="AutoShape 147"/>
        <xdr:cNvSpPr>
          <a:spLocks/>
        </xdr:cNvSpPr>
      </xdr:nvSpPr>
      <xdr:spPr>
        <a:xfrm>
          <a:off x="8724900" y="3781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28575</xdr:rowOff>
    </xdr:from>
    <xdr:to>
      <xdr:col>7</xdr:col>
      <xdr:colOff>257175</xdr:colOff>
      <xdr:row>19</xdr:row>
      <xdr:rowOff>190500</xdr:rowOff>
    </xdr:to>
    <xdr:sp>
      <xdr:nvSpPr>
        <xdr:cNvPr id="13" name="AutoShape 148"/>
        <xdr:cNvSpPr>
          <a:spLocks/>
        </xdr:cNvSpPr>
      </xdr:nvSpPr>
      <xdr:spPr>
        <a:xfrm>
          <a:off x="1600200" y="4581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17</xdr:row>
      <xdr:rowOff>28575</xdr:rowOff>
    </xdr:from>
    <xdr:to>
      <xdr:col>17</xdr:col>
      <xdr:colOff>257175</xdr:colOff>
      <xdr:row>19</xdr:row>
      <xdr:rowOff>190500</xdr:rowOff>
    </xdr:to>
    <xdr:sp>
      <xdr:nvSpPr>
        <xdr:cNvPr id="14" name="AutoShape 149"/>
        <xdr:cNvSpPr>
          <a:spLocks/>
        </xdr:cNvSpPr>
      </xdr:nvSpPr>
      <xdr:spPr>
        <a:xfrm>
          <a:off x="5162550" y="4581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17</xdr:row>
      <xdr:rowOff>28575</xdr:rowOff>
    </xdr:from>
    <xdr:to>
      <xdr:col>27</xdr:col>
      <xdr:colOff>257175</xdr:colOff>
      <xdr:row>19</xdr:row>
      <xdr:rowOff>190500</xdr:rowOff>
    </xdr:to>
    <xdr:sp>
      <xdr:nvSpPr>
        <xdr:cNvPr id="15" name="AutoShape 150"/>
        <xdr:cNvSpPr>
          <a:spLocks/>
        </xdr:cNvSpPr>
      </xdr:nvSpPr>
      <xdr:spPr>
        <a:xfrm>
          <a:off x="8724900" y="4581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20</xdr:row>
      <xdr:rowOff>38100</xdr:rowOff>
    </xdr:from>
    <xdr:to>
      <xdr:col>7</xdr:col>
      <xdr:colOff>266700</xdr:colOff>
      <xdr:row>22</xdr:row>
      <xdr:rowOff>200025</xdr:rowOff>
    </xdr:to>
    <xdr:sp>
      <xdr:nvSpPr>
        <xdr:cNvPr id="16" name="AutoShape 151"/>
        <xdr:cNvSpPr>
          <a:spLocks/>
        </xdr:cNvSpPr>
      </xdr:nvSpPr>
      <xdr:spPr>
        <a:xfrm>
          <a:off x="1609725" y="5391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20</xdr:row>
      <xdr:rowOff>28575</xdr:rowOff>
    </xdr:from>
    <xdr:to>
      <xdr:col>17</xdr:col>
      <xdr:colOff>257175</xdr:colOff>
      <xdr:row>22</xdr:row>
      <xdr:rowOff>190500</xdr:rowOff>
    </xdr:to>
    <xdr:sp>
      <xdr:nvSpPr>
        <xdr:cNvPr id="17" name="AutoShape 152"/>
        <xdr:cNvSpPr>
          <a:spLocks/>
        </xdr:cNvSpPr>
      </xdr:nvSpPr>
      <xdr:spPr>
        <a:xfrm>
          <a:off x="5162550" y="5381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20</xdr:row>
      <xdr:rowOff>28575</xdr:rowOff>
    </xdr:from>
    <xdr:to>
      <xdr:col>27</xdr:col>
      <xdr:colOff>257175</xdr:colOff>
      <xdr:row>22</xdr:row>
      <xdr:rowOff>190500</xdr:rowOff>
    </xdr:to>
    <xdr:sp>
      <xdr:nvSpPr>
        <xdr:cNvPr id="18" name="AutoShape 153"/>
        <xdr:cNvSpPr>
          <a:spLocks/>
        </xdr:cNvSpPr>
      </xdr:nvSpPr>
      <xdr:spPr>
        <a:xfrm>
          <a:off x="8724900" y="5381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26</xdr:row>
      <xdr:rowOff>28575</xdr:rowOff>
    </xdr:from>
    <xdr:to>
      <xdr:col>7</xdr:col>
      <xdr:colOff>257175</xdr:colOff>
      <xdr:row>28</xdr:row>
      <xdr:rowOff>190500</xdr:rowOff>
    </xdr:to>
    <xdr:sp>
      <xdr:nvSpPr>
        <xdr:cNvPr id="19" name="AutoShape 157"/>
        <xdr:cNvSpPr>
          <a:spLocks/>
        </xdr:cNvSpPr>
      </xdr:nvSpPr>
      <xdr:spPr>
        <a:xfrm>
          <a:off x="1600200" y="6981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26</xdr:row>
      <xdr:rowOff>28575</xdr:rowOff>
    </xdr:from>
    <xdr:to>
      <xdr:col>17</xdr:col>
      <xdr:colOff>257175</xdr:colOff>
      <xdr:row>28</xdr:row>
      <xdr:rowOff>190500</xdr:rowOff>
    </xdr:to>
    <xdr:sp>
      <xdr:nvSpPr>
        <xdr:cNvPr id="20" name="AutoShape 158"/>
        <xdr:cNvSpPr>
          <a:spLocks/>
        </xdr:cNvSpPr>
      </xdr:nvSpPr>
      <xdr:spPr>
        <a:xfrm>
          <a:off x="5162550" y="6981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26</xdr:row>
      <xdr:rowOff>28575</xdr:rowOff>
    </xdr:from>
    <xdr:to>
      <xdr:col>27</xdr:col>
      <xdr:colOff>257175</xdr:colOff>
      <xdr:row>28</xdr:row>
      <xdr:rowOff>190500</xdr:rowOff>
    </xdr:to>
    <xdr:sp>
      <xdr:nvSpPr>
        <xdr:cNvPr id="21" name="AutoShape 159"/>
        <xdr:cNvSpPr>
          <a:spLocks/>
        </xdr:cNvSpPr>
      </xdr:nvSpPr>
      <xdr:spPr>
        <a:xfrm>
          <a:off x="8724900" y="6981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29</xdr:row>
      <xdr:rowOff>28575</xdr:rowOff>
    </xdr:from>
    <xdr:to>
      <xdr:col>7</xdr:col>
      <xdr:colOff>257175</xdr:colOff>
      <xdr:row>31</xdr:row>
      <xdr:rowOff>190500</xdr:rowOff>
    </xdr:to>
    <xdr:sp>
      <xdr:nvSpPr>
        <xdr:cNvPr id="22" name="AutoShape 160"/>
        <xdr:cNvSpPr>
          <a:spLocks/>
        </xdr:cNvSpPr>
      </xdr:nvSpPr>
      <xdr:spPr>
        <a:xfrm>
          <a:off x="1600200" y="7781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29</xdr:row>
      <xdr:rowOff>28575</xdr:rowOff>
    </xdr:from>
    <xdr:to>
      <xdr:col>17</xdr:col>
      <xdr:colOff>257175</xdr:colOff>
      <xdr:row>31</xdr:row>
      <xdr:rowOff>190500</xdr:rowOff>
    </xdr:to>
    <xdr:sp>
      <xdr:nvSpPr>
        <xdr:cNvPr id="23" name="AutoShape 161"/>
        <xdr:cNvSpPr>
          <a:spLocks/>
        </xdr:cNvSpPr>
      </xdr:nvSpPr>
      <xdr:spPr>
        <a:xfrm>
          <a:off x="5162550" y="7781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29</xdr:row>
      <xdr:rowOff>28575</xdr:rowOff>
    </xdr:from>
    <xdr:to>
      <xdr:col>27</xdr:col>
      <xdr:colOff>257175</xdr:colOff>
      <xdr:row>31</xdr:row>
      <xdr:rowOff>190500</xdr:rowOff>
    </xdr:to>
    <xdr:sp>
      <xdr:nvSpPr>
        <xdr:cNvPr id="24" name="AutoShape 162"/>
        <xdr:cNvSpPr>
          <a:spLocks/>
        </xdr:cNvSpPr>
      </xdr:nvSpPr>
      <xdr:spPr>
        <a:xfrm>
          <a:off x="8724900" y="7781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32</xdr:row>
      <xdr:rowOff>28575</xdr:rowOff>
    </xdr:from>
    <xdr:to>
      <xdr:col>7</xdr:col>
      <xdr:colOff>257175</xdr:colOff>
      <xdr:row>34</xdr:row>
      <xdr:rowOff>190500</xdr:rowOff>
    </xdr:to>
    <xdr:sp>
      <xdr:nvSpPr>
        <xdr:cNvPr id="25" name="AutoShape 163"/>
        <xdr:cNvSpPr>
          <a:spLocks/>
        </xdr:cNvSpPr>
      </xdr:nvSpPr>
      <xdr:spPr>
        <a:xfrm>
          <a:off x="1600200" y="8582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32</xdr:row>
      <xdr:rowOff>28575</xdr:rowOff>
    </xdr:from>
    <xdr:to>
      <xdr:col>17</xdr:col>
      <xdr:colOff>257175</xdr:colOff>
      <xdr:row>34</xdr:row>
      <xdr:rowOff>190500</xdr:rowOff>
    </xdr:to>
    <xdr:sp>
      <xdr:nvSpPr>
        <xdr:cNvPr id="26" name="AutoShape 164"/>
        <xdr:cNvSpPr>
          <a:spLocks/>
        </xdr:cNvSpPr>
      </xdr:nvSpPr>
      <xdr:spPr>
        <a:xfrm>
          <a:off x="5162550" y="8582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32</xdr:row>
      <xdr:rowOff>28575</xdr:rowOff>
    </xdr:from>
    <xdr:to>
      <xdr:col>27</xdr:col>
      <xdr:colOff>257175</xdr:colOff>
      <xdr:row>34</xdr:row>
      <xdr:rowOff>190500</xdr:rowOff>
    </xdr:to>
    <xdr:sp>
      <xdr:nvSpPr>
        <xdr:cNvPr id="27" name="AutoShape 165"/>
        <xdr:cNvSpPr>
          <a:spLocks/>
        </xdr:cNvSpPr>
      </xdr:nvSpPr>
      <xdr:spPr>
        <a:xfrm>
          <a:off x="8724900" y="8582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28575</xdr:rowOff>
    </xdr:from>
    <xdr:to>
      <xdr:col>7</xdr:col>
      <xdr:colOff>257175</xdr:colOff>
      <xdr:row>37</xdr:row>
      <xdr:rowOff>190500</xdr:rowOff>
    </xdr:to>
    <xdr:sp>
      <xdr:nvSpPr>
        <xdr:cNvPr id="28" name="AutoShape 166"/>
        <xdr:cNvSpPr>
          <a:spLocks/>
        </xdr:cNvSpPr>
      </xdr:nvSpPr>
      <xdr:spPr>
        <a:xfrm>
          <a:off x="160020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35</xdr:row>
      <xdr:rowOff>28575</xdr:rowOff>
    </xdr:from>
    <xdr:to>
      <xdr:col>17</xdr:col>
      <xdr:colOff>257175</xdr:colOff>
      <xdr:row>37</xdr:row>
      <xdr:rowOff>190500</xdr:rowOff>
    </xdr:to>
    <xdr:sp>
      <xdr:nvSpPr>
        <xdr:cNvPr id="29" name="AutoShape 167"/>
        <xdr:cNvSpPr>
          <a:spLocks/>
        </xdr:cNvSpPr>
      </xdr:nvSpPr>
      <xdr:spPr>
        <a:xfrm>
          <a:off x="516255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35</xdr:row>
      <xdr:rowOff>28575</xdr:rowOff>
    </xdr:from>
    <xdr:to>
      <xdr:col>27</xdr:col>
      <xdr:colOff>257175</xdr:colOff>
      <xdr:row>37</xdr:row>
      <xdr:rowOff>190500</xdr:rowOff>
    </xdr:to>
    <xdr:sp>
      <xdr:nvSpPr>
        <xdr:cNvPr id="30" name="AutoShape 168"/>
        <xdr:cNvSpPr>
          <a:spLocks/>
        </xdr:cNvSpPr>
      </xdr:nvSpPr>
      <xdr:spPr>
        <a:xfrm>
          <a:off x="872490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38</xdr:row>
      <xdr:rowOff>28575</xdr:rowOff>
    </xdr:from>
    <xdr:to>
      <xdr:col>7</xdr:col>
      <xdr:colOff>257175</xdr:colOff>
      <xdr:row>40</xdr:row>
      <xdr:rowOff>190500</xdr:rowOff>
    </xdr:to>
    <xdr:sp>
      <xdr:nvSpPr>
        <xdr:cNvPr id="31" name="AutoShape 169"/>
        <xdr:cNvSpPr>
          <a:spLocks/>
        </xdr:cNvSpPr>
      </xdr:nvSpPr>
      <xdr:spPr>
        <a:xfrm>
          <a:off x="160020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38</xdr:row>
      <xdr:rowOff>28575</xdr:rowOff>
    </xdr:from>
    <xdr:to>
      <xdr:col>17</xdr:col>
      <xdr:colOff>257175</xdr:colOff>
      <xdr:row>40</xdr:row>
      <xdr:rowOff>190500</xdr:rowOff>
    </xdr:to>
    <xdr:sp>
      <xdr:nvSpPr>
        <xdr:cNvPr id="32" name="AutoShape 170"/>
        <xdr:cNvSpPr>
          <a:spLocks/>
        </xdr:cNvSpPr>
      </xdr:nvSpPr>
      <xdr:spPr>
        <a:xfrm>
          <a:off x="516255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38</xdr:row>
      <xdr:rowOff>28575</xdr:rowOff>
    </xdr:from>
    <xdr:to>
      <xdr:col>27</xdr:col>
      <xdr:colOff>257175</xdr:colOff>
      <xdr:row>40</xdr:row>
      <xdr:rowOff>190500</xdr:rowOff>
    </xdr:to>
    <xdr:sp>
      <xdr:nvSpPr>
        <xdr:cNvPr id="33" name="AutoShape 171"/>
        <xdr:cNvSpPr>
          <a:spLocks/>
        </xdr:cNvSpPr>
      </xdr:nvSpPr>
      <xdr:spPr>
        <a:xfrm>
          <a:off x="872490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41</xdr:row>
      <xdr:rowOff>28575</xdr:rowOff>
    </xdr:from>
    <xdr:to>
      <xdr:col>7</xdr:col>
      <xdr:colOff>257175</xdr:colOff>
      <xdr:row>43</xdr:row>
      <xdr:rowOff>190500</xdr:rowOff>
    </xdr:to>
    <xdr:sp>
      <xdr:nvSpPr>
        <xdr:cNvPr id="34" name="AutoShape 172"/>
        <xdr:cNvSpPr>
          <a:spLocks/>
        </xdr:cNvSpPr>
      </xdr:nvSpPr>
      <xdr:spPr>
        <a:xfrm>
          <a:off x="160020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41</xdr:row>
      <xdr:rowOff>28575</xdr:rowOff>
    </xdr:from>
    <xdr:to>
      <xdr:col>17</xdr:col>
      <xdr:colOff>257175</xdr:colOff>
      <xdr:row>43</xdr:row>
      <xdr:rowOff>190500</xdr:rowOff>
    </xdr:to>
    <xdr:sp>
      <xdr:nvSpPr>
        <xdr:cNvPr id="35" name="AutoShape 173"/>
        <xdr:cNvSpPr>
          <a:spLocks/>
        </xdr:cNvSpPr>
      </xdr:nvSpPr>
      <xdr:spPr>
        <a:xfrm>
          <a:off x="516255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41</xdr:row>
      <xdr:rowOff>28575</xdr:rowOff>
    </xdr:from>
    <xdr:to>
      <xdr:col>27</xdr:col>
      <xdr:colOff>257175</xdr:colOff>
      <xdr:row>43</xdr:row>
      <xdr:rowOff>190500</xdr:rowOff>
    </xdr:to>
    <xdr:sp>
      <xdr:nvSpPr>
        <xdr:cNvPr id="36" name="AutoShape 174"/>
        <xdr:cNvSpPr>
          <a:spLocks/>
        </xdr:cNvSpPr>
      </xdr:nvSpPr>
      <xdr:spPr>
        <a:xfrm>
          <a:off x="872490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44</xdr:row>
      <xdr:rowOff>28575</xdr:rowOff>
    </xdr:from>
    <xdr:to>
      <xdr:col>7</xdr:col>
      <xdr:colOff>257175</xdr:colOff>
      <xdr:row>46</xdr:row>
      <xdr:rowOff>190500</xdr:rowOff>
    </xdr:to>
    <xdr:sp>
      <xdr:nvSpPr>
        <xdr:cNvPr id="37" name="AutoShape 175"/>
        <xdr:cNvSpPr>
          <a:spLocks/>
        </xdr:cNvSpPr>
      </xdr:nvSpPr>
      <xdr:spPr>
        <a:xfrm>
          <a:off x="160020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44</xdr:row>
      <xdr:rowOff>28575</xdr:rowOff>
    </xdr:from>
    <xdr:to>
      <xdr:col>17</xdr:col>
      <xdr:colOff>257175</xdr:colOff>
      <xdr:row>46</xdr:row>
      <xdr:rowOff>190500</xdr:rowOff>
    </xdr:to>
    <xdr:sp>
      <xdr:nvSpPr>
        <xdr:cNvPr id="38" name="AutoShape 176"/>
        <xdr:cNvSpPr>
          <a:spLocks/>
        </xdr:cNvSpPr>
      </xdr:nvSpPr>
      <xdr:spPr>
        <a:xfrm>
          <a:off x="516255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44</xdr:row>
      <xdr:rowOff>28575</xdr:rowOff>
    </xdr:from>
    <xdr:to>
      <xdr:col>27</xdr:col>
      <xdr:colOff>257175</xdr:colOff>
      <xdr:row>46</xdr:row>
      <xdr:rowOff>190500</xdr:rowOff>
    </xdr:to>
    <xdr:sp>
      <xdr:nvSpPr>
        <xdr:cNvPr id="39" name="AutoShape 177"/>
        <xdr:cNvSpPr>
          <a:spLocks/>
        </xdr:cNvSpPr>
      </xdr:nvSpPr>
      <xdr:spPr>
        <a:xfrm>
          <a:off x="872490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47</xdr:row>
      <xdr:rowOff>28575</xdr:rowOff>
    </xdr:from>
    <xdr:to>
      <xdr:col>7</xdr:col>
      <xdr:colOff>257175</xdr:colOff>
      <xdr:row>49</xdr:row>
      <xdr:rowOff>190500</xdr:rowOff>
    </xdr:to>
    <xdr:sp>
      <xdr:nvSpPr>
        <xdr:cNvPr id="40" name="AutoShape 178"/>
        <xdr:cNvSpPr>
          <a:spLocks/>
        </xdr:cNvSpPr>
      </xdr:nvSpPr>
      <xdr:spPr>
        <a:xfrm>
          <a:off x="1600200" y="12582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47</xdr:row>
      <xdr:rowOff>28575</xdr:rowOff>
    </xdr:from>
    <xdr:to>
      <xdr:col>17</xdr:col>
      <xdr:colOff>257175</xdr:colOff>
      <xdr:row>49</xdr:row>
      <xdr:rowOff>190500</xdr:rowOff>
    </xdr:to>
    <xdr:sp>
      <xdr:nvSpPr>
        <xdr:cNvPr id="41" name="AutoShape 179"/>
        <xdr:cNvSpPr>
          <a:spLocks/>
        </xdr:cNvSpPr>
      </xdr:nvSpPr>
      <xdr:spPr>
        <a:xfrm>
          <a:off x="5162550" y="12582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47</xdr:row>
      <xdr:rowOff>28575</xdr:rowOff>
    </xdr:from>
    <xdr:to>
      <xdr:col>27</xdr:col>
      <xdr:colOff>257175</xdr:colOff>
      <xdr:row>49</xdr:row>
      <xdr:rowOff>190500</xdr:rowOff>
    </xdr:to>
    <xdr:sp>
      <xdr:nvSpPr>
        <xdr:cNvPr id="42" name="AutoShape 180"/>
        <xdr:cNvSpPr>
          <a:spLocks/>
        </xdr:cNvSpPr>
      </xdr:nvSpPr>
      <xdr:spPr>
        <a:xfrm>
          <a:off x="8724900" y="12582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62</xdr:row>
      <xdr:rowOff>28575</xdr:rowOff>
    </xdr:from>
    <xdr:to>
      <xdr:col>7</xdr:col>
      <xdr:colOff>257175</xdr:colOff>
      <xdr:row>64</xdr:row>
      <xdr:rowOff>190500</xdr:rowOff>
    </xdr:to>
    <xdr:sp>
      <xdr:nvSpPr>
        <xdr:cNvPr id="43" name="AutoShape 181"/>
        <xdr:cNvSpPr>
          <a:spLocks/>
        </xdr:cNvSpPr>
      </xdr:nvSpPr>
      <xdr:spPr>
        <a:xfrm>
          <a:off x="1600200" y="17240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62</xdr:row>
      <xdr:rowOff>28575</xdr:rowOff>
    </xdr:from>
    <xdr:to>
      <xdr:col>17</xdr:col>
      <xdr:colOff>257175</xdr:colOff>
      <xdr:row>64</xdr:row>
      <xdr:rowOff>190500</xdr:rowOff>
    </xdr:to>
    <xdr:sp>
      <xdr:nvSpPr>
        <xdr:cNvPr id="44" name="AutoShape 182"/>
        <xdr:cNvSpPr>
          <a:spLocks/>
        </xdr:cNvSpPr>
      </xdr:nvSpPr>
      <xdr:spPr>
        <a:xfrm>
          <a:off x="5162550" y="17240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62</xdr:row>
      <xdr:rowOff>28575</xdr:rowOff>
    </xdr:from>
    <xdr:to>
      <xdr:col>27</xdr:col>
      <xdr:colOff>257175</xdr:colOff>
      <xdr:row>64</xdr:row>
      <xdr:rowOff>190500</xdr:rowOff>
    </xdr:to>
    <xdr:sp>
      <xdr:nvSpPr>
        <xdr:cNvPr id="45" name="AutoShape 183"/>
        <xdr:cNvSpPr>
          <a:spLocks/>
        </xdr:cNvSpPr>
      </xdr:nvSpPr>
      <xdr:spPr>
        <a:xfrm>
          <a:off x="8724900" y="17240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65</xdr:row>
      <xdr:rowOff>28575</xdr:rowOff>
    </xdr:from>
    <xdr:to>
      <xdr:col>7</xdr:col>
      <xdr:colOff>257175</xdr:colOff>
      <xdr:row>67</xdr:row>
      <xdr:rowOff>190500</xdr:rowOff>
    </xdr:to>
    <xdr:sp>
      <xdr:nvSpPr>
        <xdr:cNvPr id="46" name="AutoShape 184"/>
        <xdr:cNvSpPr>
          <a:spLocks/>
        </xdr:cNvSpPr>
      </xdr:nvSpPr>
      <xdr:spPr>
        <a:xfrm>
          <a:off x="1600200" y="18040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65</xdr:row>
      <xdr:rowOff>28575</xdr:rowOff>
    </xdr:from>
    <xdr:to>
      <xdr:col>17</xdr:col>
      <xdr:colOff>257175</xdr:colOff>
      <xdr:row>67</xdr:row>
      <xdr:rowOff>190500</xdr:rowOff>
    </xdr:to>
    <xdr:sp>
      <xdr:nvSpPr>
        <xdr:cNvPr id="47" name="AutoShape 185"/>
        <xdr:cNvSpPr>
          <a:spLocks/>
        </xdr:cNvSpPr>
      </xdr:nvSpPr>
      <xdr:spPr>
        <a:xfrm>
          <a:off x="5162550" y="18040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65</xdr:row>
      <xdr:rowOff>28575</xdr:rowOff>
    </xdr:from>
    <xdr:to>
      <xdr:col>27</xdr:col>
      <xdr:colOff>257175</xdr:colOff>
      <xdr:row>67</xdr:row>
      <xdr:rowOff>190500</xdr:rowOff>
    </xdr:to>
    <xdr:sp>
      <xdr:nvSpPr>
        <xdr:cNvPr id="48" name="AutoShape 186"/>
        <xdr:cNvSpPr>
          <a:spLocks/>
        </xdr:cNvSpPr>
      </xdr:nvSpPr>
      <xdr:spPr>
        <a:xfrm>
          <a:off x="8724900" y="18040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68</xdr:row>
      <xdr:rowOff>28575</xdr:rowOff>
    </xdr:from>
    <xdr:to>
      <xdr:col>7</xdr:col>
      <xdr:colOff>257175</xdr:colOff>
      <xdr:row>70</xdr:row>
      <xdr:rowOff>190500</xdr:rowOff>
    </xdr:to>
    <xdr:sp>
      <xdr:nvSpPr>
        <xdr:cNvPr id="49" name="AutoShape 187"/>
        <xdr:cNvSpPr>
          <a:spLocks/>
        </xdr:cNvSpPr>
      </xdr:nvSpPr>
      <xdr:spPr>
        <a:xfrm>
          <a:off x="1600200" y="18840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68</xdr:row>
      <xdr:rowOff>28575</xdr:rowOff>
    </xdr:from>
    <xdr:to>
      <xdr:col>17</xdr:col>
      <xdr:colOff>257175</xdr:colOff>
      <xdr:row>70</xdr:row>
      <xdr:rowOff>190500</xdr:rowOff>
    </xdr:to>
    <xdr:sp>
      <xdr:nvSpPr>
        <xdr:cNvPr id="50" name="AutoShape 188"/>
        <xdr:cNvSpPr>
          <a:spLocks/>
        </xdr:cNvSpPr>
      </xdr:nvSpPr>
      <xdr:spPr>
        <a:xfrm>
          <a:off x="5162550" y="18840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68</xdr:row>
      <xdr:rowOff>28575</xdr:rowOff>
    </xdr:from>
    <xdr:to>
      <xdr:col>27</xdr:col>
      <xdr:colOff>257175</xdr:colOff>
      <xdr:row>70</xdr:row>
      <xdr:rowOff>190500</xdr:rowOff>
    </xdr:to>
    <xdr:sp>
      <xdr:nvSpPr>
        <xdr:cNvPr id="51" name="AutoShape 189"/>
        <xdr:cNvSpPr>
          <a:spLocks/>
        </xdr:cNvSpPr>
      </xdr:nvSpPr>
      <xdr:spPr>
        <a:xfrm>
          <a:off x="8724900" y="18840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71</xdr:row>
      <xdr:rowOff>28575</xdr:rowOff>
    </xdr:from>
    <xdr:to>
      <xdr:col>7</xdr:col>
      <xdr:colOff>257175</xdr:colOff>
      <xdr:row>73</xdr:row>
      <xdr:rowOff>190500</xdr:rowOff>
    </xdr:to>
    <xdr:sp>
      <xdr:nvSpPr>
        <xdr:cNvPr id="52" name="AutoShape 190"/>
        <xdr:cNvSpPr>
          <a:spLocks/>
        </xdr:cNvSpPr>
      </xdr:nvSpPr>
      <xdr:spPr>
        <a:xfrm>
          <a:off x="1600200" y="19640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74</xdr:row>
      <xdr:rowOff>28575</xdr:rowOff>
    </xdr:from>
    <xdr:to>
      <xdr:col>7</xdr:col>
      <xdr:colOff>257175</xdr:colOff>
      <xdr:row>76</xdr:row>
      <xdr:rowOff>190500</xdr:rowOff>
    </xdr:to>
    <xdr:sp>
      <xdr:nvSpPr>
        <xdr:cNvPr id="53" name="AutoShape 193"/>
        <xdr:cNvSpPr>
          <a:spLocks/>
        </xdr:cNvSpPr>
      </xdr:nvSpPr>
      <xdr:spPr>
        <a:xfrm>
          <a:off x="1600200" y="20440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74</xdr:row>
      <xdr:rowOff>28575</xdr:rowOff>
    </xdr:from>
    <xdr:to>
      <xdr:col>17</xdr:col>
      <xdr:colOff>257175</xdr:colOff>
      <xdr:row>76</xdr:row>
      <xdr:rowOff>190500</xdr:rowOff>
    </xdr:to>
    <xdr:sp>
      <xdr:nvSpPr>
        <xdr:cNvPr id="54" name="AutoShape 194"/>
        <xdr:cNvSpPr>
          <a:spLocks/>
        </xdr:cNvSpPr>
      </xdr:nvSpPr>
      <xdr:spPr>
        <a:xfrm>
          <a:off x="5162550" y="20440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74</xdr:row>
      <xdr:rowOff>28575</xdr:rowOff>
    </xdr:from>
    <xdr:to>
      <xdr:col>27</xdr:col>
      <xdr:colOff>257175</xdr:colOff>
      <xdr:row>76</xdr:row>
      <xdr:rowOff>190500</xdr:rowOff>
    </xdr:to>
    <xdr:sp>
      <xdr:nvSpPr>
        <xdr:cNvPr id="55" name="AutoShape 195"/>
        <xdr:cNvSpPr>
          <a:spLocks/>
        </xdr:cNvSpPr>
      </xdr:nvSpPr>
      <xdr:spPr>
        <a:xfrm>
          <a:off x="8724900" y="20440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77</xdr:row>
      <xdr:rowOff>28575</xdr:rowOff>
    </xdr:from>
    <xdr:to>
      <xdr:col>7</xdr:col>
      <xdr:colOff>257175</xdr:colOff>
      <xdr:row>79</xdr:row>
      <xdr:rowOff>190500</xdr:rowOff>
    </xdr:to>
    <xdr:sp>
      <xdr:nvSpPr>
        <xdr:cNvPr id="56" name="AutoShape 196"/>
        <xdr:cNvSpPr>
          <a:spLocks/>
        </xdr:cNvSpPr>
      </xdr:nvSpPr>
      <xdr:spPr>
        <a:xfrm>
          <a:off x="1600200" y="21240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77</xdr:row>
      <xdr:rowOff>28575</xdr:rowOff>
    </xdr:from>
    <xdr:to>
      <xdr:col>17</xdr:col>
      <xdr:colOff>257175</xdr:colOff>
      <xdr:row>79</xdr:row>
      <xdr:rowOff>190500</xdr:rowOff>
    </xdr:to>
    <xdr:sp>
      <xdr:nvSpPr>
        <xdr:cNvPr id="57" name="AutoShape 197"/>
        <xdr:cNvSpPr>
          <a:spLocks/>
        </xdr:cNvSpPr>
      </xdr:nvSpPr>
      <xdr:spPr>
        <a:xfrm>
          <a:off x="5162550" y="21240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77</xdr:row>
      <xdr:rowOff>28575</xdr:rowOff>
    </xdr:from>
    <xdr:to>
      <xdr:col>27</xdr:col>
      <xdr:colOff>257175</xdr:colOff>
      <xdr:row>79</xdr:row>
      <xdr:rowOff>190500</xdr:rowOff>
    </xdr:to>
    <xdr:sp>
      <xdr:nvSpPr>
        <xdr:cNvPr id="58" name="AutoShape 198"/>
        <xdr:cNvSpPr>
          <a:spLocks/>
        </xdr:cNvSpPr>
      </xdr:nvSpPr>
      <xdr:spPr>
        <a:xfrm>
          <a:off x="8724900" y="21240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83</xdr:row>
      <xdr:rowOff>28575</xdr:rowOff>
    </xdr:from>
    <xdr:to>
      <xdr:col>7</xdr:col>
      <xdr:colOff>257175</xdr:colOff>
      <xdr:row>85</xdr:row>
      <xdr:rowOff>190500</xdr:rowOff>
    </xdr:to>
    <xdr:sp>
      <xdr:nvSpPr>
        <xdr:cNvPr id="59" name="AutoShape 202"/>
        <xdr:cNvSpPr>
          <a:spLocks/>
        </xdr:cNvSpPr>
      </xdr:nvSpPr>
      <xdr:spPr>
        <a:xfrm>
          <a:off x="1600200" y="22840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83</xdr:row>
      <xdr:rowOff>28575</xdr:rowOff>
    </xdr:from>
    <xdr:to>
      <xdr:col>17</xdr:col>
      <xdr:colOff>257175</xdr:colOff>
      <xdr:row>85</xdr:row>
      <xdr:rowOff>190500</xdr:rowOff>
    </xdr:to>
    <xdr:sp>
      <xdr:nvSpPr>
        <xdr:cNvPr id="60" name="AutoShape 203"/>
        <xdr:cNvSpPr>
          <a:spLocks/>
        </xdr:cNvSpPr>
      </xdr:nvSpPr>
      <xdr:spPr>
        <a:xfrm>
          <a:off x="5162550" y="22840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83</xdr:row>
      <xdr:rowOff>28575</xdr:rowOff>
    </xdr:from>
    <xdr:to>
      <xdr:col>27</xdr:col>
      <xdr:colOff>257175</xdr:colOff>
      <xdr:row>85</xdr:row>
      <xdr:rowOff>190500</xdr:rowOff>
    </xdr:to>
    <xdr:sp>
      <xdr:nvSpPr>
        <xdr:cNvPr id="61" name="AutoShape 204"/>
        <xdr:cNvSpPr>
          <a:spLocks/>
        </xdr:cNvSpPr>
      </xdr:nvSpPr>
      <xdr:spPr>
        <a:xfrm>
          <a:off x="8724900" y="228409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86</xdr:row>
      <xdr:rowOff>28575</xdr:rowOff>
    </xdr:from>
    <xdr:to>
      <xdr:col>7</xdr:col>
      <xdr:colOff>257175</xdr:colOff>
      <xdr:row>88</xdr:row>
      <xdr:rowOff>190500</xdr:rowOff>
    </xdr:to>
    <xdr:sp>
      <xdr:nvSpPr>
        <xdr:cNvPr id="62" name="AutoShape 205"/>
        <xdr:cNvSpPr>
          <a:spLocks/>
        </xdr:cNvSpPr>
      </xdr:nvSpPr>
      <xdr:spPr>
        <a:xfrm>
          <a:off x="1600200" y="23641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86</xdr:row>
      <xdr:rowOff>28575</xdr:rowOff>
    </xdr:from>
    <xdr:to>
      <xdr:col>17</xdr:col>
      <xdr:colOff>257175</xdr:colOff>
      <xdr:row>88</xdr:row>
      <xdr:rowOff>190500</xdr:rowOff>
    </xdr:to>
    <xdr:sp>
      <xdr:nvSpPr>
        <xdr:cNvPr id="63" name="AutoShape 206"/>
        <xdr:cNvSpPr>
          <a:spLocks/>
        </xdr:cNvSpPr>
      </xdr:nvSpPr>
      <xdr:spPr>
        <a:xfrm>
          <a:off x="5162550" y="23641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86</xdr:row>
      <xdr:rowOff>28575</xdr:rowOff>
    </xdr:from>
    <xdr:to>
      <xdr:col>27</xdr:col>
      <xdr:colOff>257175</xdr:colOff>
      <xdr:row>88</xdr:row>
      <xdr:rowOff>190500</xdr:rowOff>
    </xdr:to>
    <xdr:sp>
      <xdr:nvSpPr>
        <xdr:cNvPr id="64" name="AutoShape 207"/>
        <xdr:cNvSpPr>
          <a:spLocks/>
        </xdr:cNvSpPr>
      </xdr:nvSpPr>
      <xdr:spPr>
        <a:xfrm>
          <a:off x="8724900" y="236410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89</xdr:row>
      <xdr:rowOff>28575</xdr:rowOff>
    </xdr:from>
    <xdr:to>
      <xdr:col>7</xdr:col>
      <xdr:colOff>257175</xdr:colOff>
      <xdr:row>91</xdr:row>
      <xdr:rowOff>190500</xdr:rowOff>
    </xdr:to>
    <xdr:sp>
      <xdr:nvSpPr>
        <xdr:cNvPr id="65" name="AutoShape 208"/>
        <xdr:cNvSpPr>
          <a:spLocks/>
        </xdr:cNvSpPr>
      </xdr:nvSpPr>
      <xdr:spPr>
        <a:xfrm>
          <a:off x="1600200" y="24441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89</xdr:row>
      <xdr:rowOff>28575</xdr:rowOff>
    </xdr:from>
    <xdr:to>
      <xdr:col>17</xdr:col>
      <xdr:colOff>257175</xdr:colOff>
      <xdr:row>91</xdr:row>
      <xdr:rowOff>190500</xdr:rowOff>
    </xdr:to>
    <xdr:sp>
      <xdr:nvSpPr>
        <xdr:cNvPr id="66" name="AutoShape 209"/>
        <xdr:cNvSpPr>
          <a:spLocks/>
        </xdr:cNvSpPr>
      </xdr:nvSpPr>
      <xdr:spPr>
        <a:xfrm>
          <a:off x="5162550" y="24441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89</xdr:row>
      <xdr:rowOff>28575</xdr:rowOff>
    </xdr:from>
    <xdr:to>
      <xdr:col>27</xdr:col>
      <xdr:colOff>257175</xdr:colOff>
      <xdr:row>91</xdr:row>
      <xdr:rowOff>190500</xdr:rowOff>
    </xdr:to>
    <xdr:sp>
      <xdr:nvSpPr>
        <xdr:cNvPr id="67" name="AutoShape 210"/>
        <xdr:cNvSpPr>
          <a:spLocks/>
        </xdr:cNvSpPr>
      </xdr:nvSpPr>
      <xdr:spPr>
        <a:xfrm>
          <a:off x="8724900" y="24441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92</xdr:row>
      <xdr:rowOff>28575</xdr:rowOff>
    </xdr:from>
    <xdr:to>
      <xdr:col>7</xdr:col>
      <xdr:colOff>257175</xdr:colOff>
      <xdr:row>94</xdr:row>
      <xdr:rowOff>190500</xdr:rowOff>
    </xdr:to>
    <xdr:sp>
      <xdr:nvSpPr>
        <xdr:cNvPr id="68" name="AutoShape 211"/>
        <xdr:cNvSpPr>
          <a:spLocks/>
        </xdr:cNvSpPr>
      </xdr:nvSpPr>
      <xdr:spPr>
        <a:xfrm>
          <a:off x="1600200" y="25241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92</xdr:row>
      <xdr:rowOff>28575</xdr:rowOff>
    </xdr:from>
    <xdr:to>
      <xdr:col>17</xdr:col>
      <xdr:colOff>257175</xdr:colOff>
      <xdr:row>94</xdr:row>
      <xdr:rowOff>190500</xdr:rowOff>
    </xdr:to>
    <xdr:sp>
      <xdr:nvSpPr>
        <xdr:cNvPr id="69" name="AutoShape 212"/>
        <xdr:cNvSpPr>
          <a:spLocks/>
        </xdr:cNvSpPr>
      </xdr:nvSpPr>
      <xdr:spPr>
        <a:xfrm>
          <a:off x="5162550" y="25241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92</xdr:row>
      <xdr:rowOff>28575</xdr:rowOff>
    </xdr:from>
    <xdr:to>
      <xdr:col>27</xdr:col>
      <xdr:colOff>257175</xdr:colOff>
      <xdr:row>94</xdr:row>
      <xdr:rowOff>190500</xdr:rowOff>
    </xdr:to>
    <xdr:sp>
      <xdr:nvSpPr>
        <xdr:cNvPr id="70" name="AutoShape 213"/>
        <xdr:cNvSpPr>
          <a:spLocks/>
        </xdr:cNvSpPr>
      </xdr:nvSpPr>
      <xdr:spPr>
        <a:xfrm>
          <a:off x="8724900" y="25241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98</xdr:row>
      <xdr:rowOff>28575</xdr:rowOff>
    </xdr:from>
    <xdr:to>
      <xdr:col>7</xdr:col>
      <xdr:colOff>257175</xdr:colOff>
      <xdr:row>100</xdr:row>
      <xdr:rowOff>190500</xdr:rowOff>
    </xdr:to>
    <xdr:sp>
      <xdr:nvSpPr>
        <xdr:cNvPr id="71" name="AutoShape 217"/>
        <xdr:cNvSpPr>
          <a:spLocks/>
        </xdr:cNvSpPr>
      </xdr:nvSpPr>
      <xdr:spPr>
        <a:xfrm>
          <a:off x="1600200" y="26841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98</xdr:row>
      <xdr:rowOff>28575</xdr:rowOff>
    </xdr:from>
    <xdr:to>
      <xdr:col>17</xdr:col>
      <xdr:colOff>257175</xdr:colOff>
      <xdr:row>100</xdr:row>
      <xdr:rowOff>190500</xdr:rowOff>
    </xdr:to>
    <xdr:sp>
      <xdr:nvSpPr>
        <xdr:cNvPr id="72" name="AutoShape 218"/>
        <xdr:cNvSpPr>
          <a:spLocks/>
        </xdr:cNvSpPr>
      </xdr:nvSpPr>
      <xdr:spPr>
        <a:xfrm>
          <a:off x="5162550" y="26841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98</xdr:row>
      <xdr:rowOff>28575</xdr:rowOff>
    </xdr:from>
    <xdr:to>
      <xdr:col>27</xdr:col>
      <xdr:colOff>257175</xdr:colOff>
      <xdr:row>100</xdr:row>
      <xdr:rowOff>190500</xdr:rowOff>
    </xdr:to>
    <xdr:sp>
      <xdr:nvSpPr>
        <xdr:cNvPr id="73" name="AutoShape 219"/>
        <xdr:cNvSpPr>
          <a:spLocks/>
        </xdr:cNvSpPr>
      </xdr:nvSpPr>
      <xdr:spPr>
        <a:xfrm>
          <a:off x="8724900" y="26841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101</xdr:row>
      <xdr:rowOff>28575</xdr:rowOff>
    </xdr:from>
    <xdr:to>
      <xdr:col>7</xdr:col>
      <xdr:colOff>257175</xdr:colOff>
      <xdr:row>103</xdr:row>
      <xdr:rowOff>190500</xdr:rowOff>
    </xdr:to>
    <xdr:sp>
      <xdr:nvSpPr>
        <xdr:cNvPr id="74" name="AutoShape 220"/>
        <xdr:cNvSpPr>
          <a:spLocks/>
        </xdr:cNvSpPr>
      </xdr:nvSpPr>
      <xdr:spPr>
        <a:xfrm>
          <a:off x="1600200" y="27641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101</xdr:row>
      <xdr:rowOff>28575</xdr:rowOff>
    </xdr:from>
    <xdr:to>
      <xdr:col>17</xdr:col>
      <xdr:colOff>257175</xdr:colOff>
      <xdr:row>103</xdr:row>
      <xdr:rowOff>190500</xdr:rowOff>
    </xdr:to>
    <xdr:sp>
      <xdr:nvSpPr>
        <xdr:cNvPr id="75" name="AutoShape 221"/>
        <xdr:cNvSpPr>
          <a:spLocks/>
        </xdr:cNvSpPr>
      </xdr:nvSpPr>
      <xdr:spPr>
        <a:xfrm>
          <a:off x="5162550" y="27641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101</xdr:row>
      <xdr:rowOff>28575</xdr:rowOff>
    </xdr:from>
    <xdr:to>
      <xdr:col>27</xdr:col>
      <xdr:colOff>257175</xdr:colOff>
      <xdr:row>103</xdr:row>
      <xdr:rowOff>190500</xdr:rowOff>
    </xdr:to>
    <xdr:sp>
      <xdr:nvSpPr>
        <xdr:cNvPr id="76" name="AutoShape 222"/>
        <xdr:cNvSpPr>
          <a:spLocks/>
        </xdr:cNvSpPr>
      </xdr:nvSpPr>
      <xdr:spPr>
        <a:xfrm>
          <a:off x="8724900" y="27641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104</xdr:row>
      <xdr:rowOff>28575</xdr:rowOff>
    </xdr:from>
    <xdr:to>
      <xdr:col>7</xdr:col>
      <xdr:colOff>257175</xdr:colOff>
      <xdr:row>106</xdr:row>
      <xdr:rowOff>190500</xdr:rowOff>
    </xdr:to>
    <xdr:sp>
      <xdr:nvSpPr>
        <xdr:cNvPr id="77" name="AutoShape 223"/>
        <xdr:cNvSpPr>
          <a:spLocks/>
        </xdr:cNvSpPr>
      </xdr:nvSpPr>
      <xdr:spPr>
        <a:xfrm>
          <a:off x="1600200" y="28441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104</xdr:row>
      <xdr:rowOff>28575</xdr:rowOff>
    </xdr:from>
    <xdr:to>
      <xdr:col>17</xdr:col>
      <xdr:colOff>257175</xdr:colOff>
      <xdr:row>106</xdr:row>
      <xdr:rowOff>190500</xdr:rowOff>
    </xdr:to>
    <xdr:sp>
      <xdr:nvSpPr>
        <xdr:cNvPr id="78" name="AutoShape 224"/>
        <xdr:cNvSpPr>
          <a:spLocks/>
        </xdr:cNvSpPr>
      </xdr:nvSpPr>
      <xdr:spPr>
        <a:xfrm>
          <a:off x="5162550" y="28441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104</xdr:row>
      <xdr:rowOff>28575</xdr:rowOff>
    </xdr:from>
    <xdr:to>
      <xdr:col>27</xdr:col>
      <xdr:colOff>257175</xdr:colOff>
      <xdr:row>106</xdr:row>
      <xdr:rowOff>190500</xdr:rowOff>
    </xdr:to>
    <xdr:sp>
      <xdr:nvSpPr>
        <xdr:cNvPr id="79" name="AutoShape 225"/>
        <xdr:cNvSpPr>
          <a:spLocks/>
        </xdr:cNvSpPr>
      </xdr:nvSpPr>
      <xdr:spPr>
        <a:xfrm>
          <a:off x="8724900" y="28441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20</xdr:row>
      <xdr:rowOff>38100</xdr:rowOff>
    </xdr:from>
    <xdr:to>
      <xdr:col>17</xdr:col>
      <xdr:colOff>266700</xdr:colOff>
      <xdr:row>22</xdr:row>
      <xdr:rowOff>200025</xdr:rowOff>
    </xdr:to>
    <xdr:sp>
      <xdr:nvSpPr>
        <xdr:cNvPr id="80" name="AutoShape 151"/>
        <xdr:cNvSpPr>
          <a:spLocks/>
        </xdr:cNvSpPr>
      </xdr:nvSpPr>
      <xdr:spPr>
        <a:xfrm>
          <a:off x="5172075" y="53911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20</xdr:row>
      <xdr:rowOff>28575</xdr:rowOff>
    </xdr:from>
    <xdr:to>
      <xdr:col>17</xdr:col>
      <xdr:colOff>257175</xdr:colOff>
      <xdr:row>22</xdr:row>
      <xdr:rowOff>190500</xdr:rowOff>
    </xdr:to>
    <xdr:sp>
      <xdr:nvSpPr>
        <xdr:cNvPr id="81" name="AutoShape 154"/>
        <xdr:cNvSpPr>
          <a:spLocks/>
        </xdr:cNvSpPr>
      </xdr:nvSpPr>
      <xdr:spPr>
        <a:xfrm>
          <a:off x="5162550" y="5381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71</xdr:row>
      <xdr:rowOff>28575</xdr:rowOff>
    </xdr:from>
    <xdr:to>
      <xdr:col>7</xdr:col>
      <xdr:colOff>257175</xdr:colOff>
      <xdr:row>73</xdr:row>
      <xdr:rowOff>190500</xdr:rowOff>
    </xdr:to>
    <xdr:sp>
      <xdr:nvSpPr>
        <xdr:cNvPr id="82" name="AutoShape 183"/>
        <xdr:cNvSpPr>
          <a:spLocks/>
        </xdr:cNvSpPr>
      </xdr:nvSpPr>
      <xdr:spPr>
        <a:xfrm>
          <a:off x="1600200" y="19640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74</xdr:row>
      <xdr:rowOff>28575</xdr:rowOff>
    </xdr:from>
    <xdr:to>
      <xdr:col>7</xdr:col>
      <xdr:colOff>257175</xdr:colOff>
      <xdr:row>76</xdr:row>
      <xdr:rowOff>190500</xdr:rowOff>
    </xdr:to>
    <xdr:sp>
      <xdr:nvSpPr>
        <xdr:cNvPr id="83" name="AutoShape 186"/>
        <xdr:cNvSpPr>
          <a:spLocks/>
        </xdr:cNvSpPr>
      </xdr:nvSpPr>
      <xdr:spPr>
        <a:xfrm>
          <a:off x="1600200" y="20440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77</xdr:row>
      <xdr:rowOff>28575</xdr:rowOff>
    </xdr:from>
    <xdr:to>
      <xdr:col>7</xdr:col>
      <xdr:colOff>257175</xdr:colOff>
      <xdr:row>79</xdr:row>
      <xdr:rowOff>190500</xdr:rowOff>
    </xdr:to>
    <xdr:sp>
      <xdr:nvSpPr>
        <xdr:cNvPr id="84" name="AutoShape 189"/>
        <xdr:cNvSpPr>
          <a:spLocks/>
        </xdr:cNvSpPr>
      </xdr:nvSpPr>
      <xdr:spPr>
        <a:xfrm>
          <a:off x="1600200" y="21240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62</xdr:row>
      <xdr:rowOff>28575</xdr:rowOff>
    </xdr:from>
    <xdr:to>
      <xdr:col>27</xdr:col>
      <xdr:colOff>257175</xdr:colOff>
      <xdr:row>64</xdr:row>
      <xdr:rowOff>190500</xdr:rowOff>
    </xdr:to>
    <xdr:sp>
      <xdr:nvSpPr>
        <xdr:cNvPr id="85" name="AutoShape 182"/>
        <xdr:cNvSpPr>
          <a:spLocks/>
        </xdr:cNvSpPr>
      </xdr:nvSpPr>
      <xdr:spPr>
        <a:xfrm>
          <a:off x="8724900" y="17240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65</xdr:row>
      <xdr:rowOff>28575</xdr:rowOff>
    </xdr:from>
    <xdr:to>
      <xdr:col>27</xdr:col>
      <xdr:colOff>257175</xdr:colOff>
      <xdr:row>67</xdr:row>
      <xdr:rowOff>190500</xdr:rowOff>
    </xdr:to>
    <xdr:sp>
      <xdr:nvSpPr>
        <xdr:cNvPr id="86" name="AutoShape 185"/>
        <xdr:cNvSpPr>
          <a:spLocks/>
        </xdr:cNvSpPr>
      </xdr:nvSpPr>
      <xdr:spPr>
        <a:xfrm>
          <a:off x="8724900" y="18040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68</xdr:row>
      <xdr:rowOff>28575</xdr:rowOff>
    </xdr:from>
    <xdr:to>
      <xdr:col>27</xdr:col>
      <xdr:colOff>257175</xdr:colOff>
      <xdr:row>70</xdr:row>
      <xdr:rowOff>190500</xdr:rowOff>
    </xdr:to>
    <xdr:sp>
      <xdr:nvSpPr>
        <xdr:cNvPr id="87" name="AutoShape 188"/>
        <xdr:cNvSpPr>
          <a:spLocks/>
        </xdr:cNvSpPr>
      </xdr:nvSpPr>
      <xdr:spPr>
        <a:xfrm>
          <a:off x="8724900" y="18840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62</xdr:row>
      <xdr:rowOff>28575</xdr:rowOff>
    </xdr:from>
    <xdr:to>
      <xdr:col>17</xdr:col>
      <xdr:colOff>257175</xdr:colOff>
      <xdr:row>64</xdr:row>
      <xdr:rowOff>190500</xdr:rowOff>
    </xdr:to>
    <xdr:sp>
      <xdr:nvSpPr>
        <xdr:cNvPr id="88" name="AutoShape 181"/>
        <xdr:cNvSpPr>
          <a:spLocks/>
        </xdr:cNvSpPr>
      </xdr:nvSpPr>
      <xdr:spPr>
        <a:xfrm>
          <a:off x="5162550" y="17240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65</xdr:row>
      <xdr:rowOff>28575</xdr:rowOff>
    </xdr:from>
    <xdr:to>
      <xdr:col>17</xdr:col>
      <xdr:colOff>257175</xdr:colOff>
      <xdr:row>67</xdr:row>
      <xdr:rowOff>190500</xdr:rowOff>
    </xdr:to>
    <xdr:sp>
      <xdr:nvSpPr>
        <xdr:cNvPr id="89" name="AutoShape 184"/>
        <xdr:cNvSpPr>
          <a:spLocks/>
        </xdr:cNvSpPr>
      </xdr:nvSpPr>
      <xdr:spPr>
        <a:xfrm>
          <a:off x="5162550" y="18040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68</xdr:row>
      <xdr:rowOff>28575</xdr:rowOff>
    </xdr:from>
    <xdr:to>
      <xdr:col>17</xdr:col>
      <xdr:colOff>257175</xdr:colOff>
      <xdr:row>70</xdr:row>
      <xdr:rowOff>190500</xdr:rowOff>
    </xdr:to>
    <xdr:sp>
      <xdr:nvSpPr>
        <xdr:cNvPr id="90" name="AutoShape 187"/>
        <xdr:cNvSpPr>
          <a:spLocks/>
        </xdr:cNvSpPr>
      </xdr:nvSpPr>
      <xdr:spPr>
        <a:xfrm>
          <a:off x="5162550" y="18840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62</xdr:row>
      <xdr:rowOff>28575</xdr:rowOff>
    </xdr:from>
    <xdr:to>
      <xdr:col>7</xdr:col>
      <xdr:colOff>257175</xdr:colOff>
      <xdr:row>64</xdr:row>
      <xdr:rowOff>190500</xdr:rowOff>
    </xdr:to>
    <xdr:sp>
      <xdr:nvSpPr>
        <xdr:cNvPr id="91" name="AutoShape 190"/>
        <xdr:cNvSpPr>
          <a:spLocks/>
        </xdr:cNvSpPr>
      </xdr:nvSpPr>
      <xdr:spPr>
        <a:xfrm>
          <a:off x="1600200" y="17240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65</xdr:row>
      <xdr:rowOff>28575</xdr:rowOff>
    </xdr:from>
    <xdr:to>
      <xdr:col>7</xdr:col>
      <xdr:colOff>257175</xdr:colOff>
      <xdr:row>67</xdr:row>
      <xdr:rowOff>190500</xdr:rowOff>
    </xdr:to>
    <xdr:sp>
      <xdr:nvSpPr>
        <xdr:cNvPr id="92" name="AutoShape 193"/>
        <xdr:cNvSpPr>
          <a:spLocks/>
        </xdr:cNvSpPr>
      </xdr:nvSpPr>
      <xdr:spPr>
        <a:xfrm>
          <a:off x="1600200" y="18040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68</xdr:row>
      <xdr:rowOff>28575</xdr:rowOff>
    </xdr:from>
    <xdr:to>
      <xdr:col>7</xdr:col>
      <xdr:colOff>257175</xdr:colOff>
      <xdr:row>70</xdr:row>
      <xdr:rowOff>190500</xdr:rowOff>
    </xdr:to>
    <xdr:sp>
      <xdr:nvSpPr>
        <xdr:cNvPr id="93" name="AutoShape 196"/>
        <xdr:cNvSpPr>
          <a:spLocks/>
        </xdr:cNvSpPr>
      </xdr:nvSpPr>
      <xdr:spPr>
        <a:xfrm>
          <a:off x="1600200" y="18840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62</xdr:row>
      <xdr:rowOff>28575</xdr:rowOff>
    </xdr:from>
    <xdr:to>
      <xdr:col>7</xdr:col>
      <xdr:colOff>257175</xdr:colOff>
      <xdr:row>64</xdr:row>
      <xdr:rowOff>190500</xdr:rowOff>
    </xdr:to>
    <xdr:sp>
      <xdr:nvSpPr>
        <xdr:cNvPr id="94" name="AutoShape 183"/>
        <xdr:cNvSpPr>
          <a:spLocks/>
        </xdr:cNvSpPr>
      </xdr:nvSpPr>
      <xdr:spPr>
        <a:xfrm>
          <a:off x="1600200" y="172402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65</xdr:row>
      <xdr:rowOff>28575</xdr:rowOff>
    </xdr:from>
    <xdr:to>
      <xdr:col>7</xdr:col>
      <xdr:colOff>257175</xdr:colOff>
      <xdr:row>67</xdr:row>
      <xdr:rowOff>190500</xdr:rowOff>
    </xdr:to>
    <xdr:sp>
      <xdr:nvSpPr>
        <xdr:cNvPr id="95" name="AutoShape 186"/>
        <xdr:cNvSpPr>
          <a:spLocks/>
        </xdr:cNvSpPr>
      </xdr:nvSpPr>
      <xdr:spPr>
        <a:xfrm>
          <a:off x="1600200" y="180403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68</xdr:row>
      <xdr:rowOff>28575</xdr:rowOff>
    </xdr:from>
    <xdr:to>
      <xdr:col>7</xdr:col>
      <xdr:colOff>257175</xdr:colOff>
      <xdr:row>70</xdr:row>
      <xdr:rowOff>190500</xdr:rowOff>
    </xdr:to>
    <xdr:sp>
      <xdr:nvSpPr>
        <xdr:cNvPr id="96" name="AutoShape 189"/>
        <xdr:cNvSpPr>
          <a:spLocks/>
        </xdr:cNvSpPr>
      </xdr:nvSpPr>
      <xdr:spPr>
        <a:xfrm>
          <a:off x="1600200" y="188404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71</xdr:row>
      <xdr:rowOff>28575</xdr:rowOff>
    </xdr:from>
    <xdr:to>
      <xdr:col>7</xdr:col>
      <xdr:colOff>257175</xdr:colOff>
      <xdr:row>73</xdr:row>
      <xdr:rowOff>190500</xdr:rowOff>
    </xdr:to>
    <xdr:sp>
      <xdr:nvSpPr>
        <xdr:cNvPr id="97" name="AutoShape 192"/>
        <xdr:cNvSpPr>
          <a:spLocks/>
        </xdr:cNvSpPr>
      </xdr:nvSpPr>
      <xdr:spPr>
        <a:xfrm>
          <a:off x="1600200" y="196405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74</xdr:row>
      <xdr:rowOff>28575</xdr:rowOff>
    </xdr:from>
    <xdr:to>
      <xdr:col>7</xdr:col>
      <xdr:colOff>257175</xdr:colOff>
      <xdr:row>76</xdr:row>
      <xdr:rowOff>190500</xdr:rowOff>
    </xdr:to>
    <xdr:sp>
      <xdr:nvSpPr>
        <xdr:cNvPr id="98" name="AutoShape 195"/>
        <xdr:cNvSpPr>
          <a:spLocks/>
        </xdr:cNvSpPr>
      </xdr:nvSpPr>
      <xdr:spPr>
        <a:xfrm>
          <a:off x="1600200" y="204406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77</xdr:row>
      <xdr:rowOff>28575</xdr:rowOff>
    </xdr:from>
    <xdr:to>
      <xdr:col>7</xdr:col>
      <xdr:colOff>257175</xdr:colOff>
      <xdr:row>79</xdr:row>
      <xdr:rowOff>190500</xdr:rowOff>
    </xdr:to>
    <xdr:sp>
      <xdr:nvSpPr>
        <xdr:cNvPr id="99" name="AutoShape 198"/>
        <xdr:cNvSpPr>
          <a:spLocks/>
        </xdr:cNvSpPr>
      </xdr:nvSpPr>
      <xdr:spPr>
        <a:xfrm>
          <a:off x="1600200" y="21240750"/>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19050</xdr:rowOff>
    </xdr:from>
    <xdr:to>
      <xdr:col>4</xdr:col>
      <xdr:colOff>238125</xdr:colOff>
      <xdr:row>5</xdr:row>
      <xdr:rowOff>0</xdr:rowOff>
    </xdr:to>
    <xdr:sp>
      <xdr:nvSpPr>
        <xdr:cNvPr id="1" name="Oval 1"/>
        <xdr:cNvSpPr>
          <a:spLocks/>
        </xdr:cNvSpPr>
      </xdr:nvSpPr>
      <xdr:spPr>
        <a:xfrm>
          <a:off x="218122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19050</xdr:rowOff>
    </xdr:from>
    <xdr:to>
      <xdr:col>3</xdr:col>
      <xdr:colOff>238125</xdr:colOff>
      <xdr:row>5</xdr:row>
      <xdr:rowOff>0</xdr:rowOff>
    </xdr:to>
    <xdr:sp>
      <xdr:nvSpPr>
        <xdr:cNvPr id="2" name="Oval 2"/>
        <xdr:cNvSpPr>
          <a:spLocks/>
        </xdr:cNvSpPr>
      </xdr:nvSpPr>
      <xdr:spPr>
        <a:xfrm>
          <a:off x="190500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xdr:row>
      <xdr:rowOff>19050</xdr:rowOff>
    </xdr:from>
    <xdr:to>
      <xdr:col>4</xdr:col>
      <xdr:colOff>238125</xdr:colOff>
      <xdr:row>6</xdr:row>
      <xdr:rowOff>0</xdr:rowOff>
    </xdr:to>
    <xdr:sp>
      <xdr:nvSpPr>
        <xdr:cNvPr id="3" name="Oval 3"/>
        <xdr:cNvSpPr>
          <a:spLocks/>
        </xdr:cNvSpPr>
      </xdr:nvSpPr>
      <xdr:spPr>
        <a:xfrm>
          <a:off x="218122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xdr:row>
      <xdr:rowOff>19050</xdr:rowOff>
    </xdr:from>
    <xdr:to>
      <xdr:col>3</xdr:col>
      <xdr:colOff>238125</xdr:colOff>
      <xdr:row>6</xdr:row>
      <xdr:rowOff>0</xdr:rowOff>
    </xdr:to>
    <xdr:sp>
      <xdr:nvSpPr>
        <xdr:cNvPr id="4" name="Oval 4"/>
        <xdr:cNvSpPr>
          <a:spLocks/>
        </xdr:cNvSpPr>
      </xdr:nvSpPr>
      <xdr:spPr>
        <a:xfrm>
          <a:off x="190500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19050</xdr:rowOff>
    </xdr:from>
    <xdr:to>
      <xdr:col>4</xdr:col>
      <xdr:colOff>238125</xdr:colOff>
      <xdr:row>7</xdr:row>
      <xdr:rowOff>0</xdr:rowOff>
    </xdr:to>
    <xdr:sp>
      <xdr:nvSpPr>
        <xdr:cNvPr id="5" name="Oval 5"/>
        <xdr:cNvSpPr>
          <a:spLocks/>
        </xdr:cNvSpPr>
      </xdr:nvSpPr>
      <xdr:spPr>
        <a:xfrm>
          <a:off x="218122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19050</xdr:rowOff>
    </xdr:from>
    <xdr:to>
      <xdr:col>3</xdr:col>
      <xdr:colOff>238125</xdr:colOff>
      <xdr:row>7</xdr:row>
      <xdr:rowOff>0</xdr:rowOff>
    </xdr:to>
    <xdr:sp>
      <xdr:nvSpPr>
        <xdr:cNvPr id="6" name="Oval 6"/>
        <xdr:cNvSpPr>
          <a:spLocks/>
        </xdr:cNvSpPr>
      </xdr:nvSpPr>
      <xdr:spPr>
        <a:xfrm>
          <a:off x="190500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7</xdr:row>
      <xdr:rowOff>19050</xdr:rowOff>
    </xdr:from>
    <xdr:to>
      <xdr:col>4</xdr:col>
      <xdr:colOff>238125</xdr:colOff>
      <xdr:row>8</xdr:row>
      <xdr:rowOff>0</xdr:rowOff>
    </xdr:to>
    <xdr:sp>
      <xdr:nvSpPr>
        <xdr:cNvPr id="7" name="Oval 7"/>
        <xdr:cNvSpPr>
          <a:spLocks/>
        </xdr:cNvSpPr>
      </xdr:nvSpPr>
      <xdr:spPr>
        <a:xfrm>
          <a:off x="218122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7</xdr:row>
      <xdr:rowOff>19050</xdr:rowOff>
    </xdr:from>
    <xdr:to>
      <xdr:col>3</xdr:col>
      <xdr:colOff>238125</xdr:colOff>
      <xdr:row>8</xdr:row>
      <xdr:rowOff>0</xdr:rowOff>
    </xdr:to>
    <xdr:sp>
      <xdr:nvSpPr>
        <xdr:cNvPr id="8" name="Oval 8"/>
        <xdr:cNvSpPr>
          <a:spLocks/>
        </xdr:cNvSpPr>
      </xdr:nvSpPr>
      <xdr:spPr>
        <a:xfrm>
          <a:off x="190500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8</xdr:row>
      <xdr:rowOff>19050</xdr:rowOff>
    </xdr:from>
    <xdr:to>
      <xdr:col>4</xdr:col>
      <xdr:colOff>238125</xdr:colOff>
      <xdr:row>9</xdr:row>
      <xdr:rowOff>0</xdr:rowOff>
    </xdr:to>
    <xdr:sp>
      <xdr:nvSpPr>
        <xdr:cNvPr id="9" name="Oval 9"/>
        <xdr:cNvSpPr>
          <a:spLocks/>
        </xdr:cNvSpPr>
      </xdr:nvSpPr>
      <xdr:spPr>
        <a:xfrm>
          <a:off x="218122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19050</xdr:rowOff>
    </xdr:from>
    <xdr:to>
      <xdr:col>3</xdr:col>
      <xdr:colOff>238125</xdr:colOff>
      <xdr:row>9</xdr:row>
      <xdr:rowOff>0</xdr:rowOff>
    </xdr:to>
    <xdr:sp>
      <xdr:nvSpPr>
        <xdr:cNvPr id="10" name="Oval 10"/>
        <xdr:cNvSpPr>
          <a:spLocks/>
        </xdr:cNvSpPr>
      </xdr:nvSpPr>
      <xdr:spPr>
        <a:xfrm>
          <a:off x="190500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9</xdr:row>
      <xdr:rowOff>19050</xdr:rowOff>
    </xdr:from>
    <xdr:to>
      <xdr:col>4</xdr:col>
      <xdr:colOff>238125</xdr:colOff>
      <xdr:row>10</xdr:row>
      <xdr:rowOff>0</xdr:rowOff>
    </xdr:to>
    <xdr:sp>
      <xdr:nvSpPr>
        <xdr:cNvPr id="11" name="Oval 11"/>
        <xdr:cNvSpPr>
          <a:spLocks/>
        </xdr:cNvSpPr>
      </xdr:nvSpPr>
      <xdr:spPr>
        <a:xfrm>
          <a:off x="218122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19050</xdr:rowOff>
    </xdr:from>
    <xdr:to>
      <xdr:col>3</xdr:col>
      <xdr:colOff>238125</xdr:colOff>
      <xdr:row>10</xdr:row>
      <xdr:rowOff>0</xdr:rowOff>
    </xdr:to>
    <xdr:sp>
      <xdr:nvSpPr>
        <xdr:cNvPr id="12" name="Oval 12"/>
        <xdr:cNvSpPr>
          <a:spLocks/>
        </xdr:cNvSpPr>
      </xdr:nvSpPr>
      <xdr:spPr>
        <a:xfrm>
          <a:off x="190500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10</xdr:row>
      <xdr:rowOff>19050</xdr:rowOff>
    </xdr:from>
    <xdr:to>
      <xdr:col>4</xdr:col>
      <xdr:colOff>238125</xdr:colOff>
      <xdr:row>11</xdr:row>
      <xdr:rowOff>0</xdr:rowOff>
    </xdr:to>
    <xdr:sp>
      <xdr:nvSpPr>
        <xdr:cNvPr id="13" name="Oval 13"/>
        <xdr:cNvSpPr>
          <a:spLocks/>
        </xdr:cNvSpPr>
      </xdr:nvSpPr>
      <xdr:spPr>
        <a:xfrm>
          <a:off x="218122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10</xdr:row>
      <xdr:rowOff>19050</xdr:rowOff>
    </xdr:from>
    <xdr:to>
      <xdr:col>3</xdr:col>
      <xdr:colOff>238125</xdr:colOff>
      <xdr:row>11</xdr:row>
      <xdr:rowOff>0</xdr:rowOff>
    </xdr:to>
    <xdr:sp>
      <xdr:nvSpPr>
        <xdr:cNvPr id="14" name="Oval 14"/>
        <xdr:cNvSpPr>
          <a:spLocks/>
        </xdr:cNvSpPr>
      </xdr:nvSpPr>
      <xdr:spPr>
        <a:xfrm>
          <a:off x="190500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11</xdr:row>
      <xdr:rowOff>19050</xdr:rowOff>
    </xdr:from>
    <xdr:to>
      <xdr:col>4</xdr:col>
      <xdr:colOff>238125</xdr:colOff>
      <xdr:row>12</xdr:row>
      <xdr:rowOff>0</xdr:rowOff>
    </xdr:to>
    <xdr:sp>
      <xdr:nvSpPr>
        <xdr:cNvPr id="15" name="Oval 15"/>
        <xdr:cNvSpPr>
          <a:spLocks/>
        </xdr:cNvSpPr>
      </xdr:nvSpPr>
      <xdr:spPr>
        <a:xfrm>
          <a:off x="218122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11</xdr:row>
      <xdr:rowOff>19050</xdr:rowOff>
    </xdr:from>
    <xdr:to>
      <xdr:col>3</xdr:col>
      <xdr:colOff>238125</xdr:colOff>
      <xdr:row>12</xdr:row>
      <xdr:rowOff>0</xdr:rowOff>
    </xdr:to>
    <xdr:sp>
      <xdr:nvSpPr>
        <xdr:cNvPr id="16" name="Oval 16"/>
        <xdr:cNvSpPr>
          <a:spLocks/>
        </xdr:cNvSpPr>
      </xdr:nvSpPr>
      <xdr:spPr>
        <a:xfrm>
          <a:off x="190500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12</xdr:row>
      <xdr:rowOff>19050</xdr:rowOff>
    </xdr:from>
    <xdr:to>
      <xdr:col>4</xdr:col>
      <xdr:colOff>238125</xdr:colOff>
      <xdr:row>13</xdr:row>
      <xdr:rowOff>0</xdr:rowOff>
    </xdr:to>
    <xdr:sp>
      <xdr:nvSpPr>
        <xdr:cNvPr id="17" name="Oval 17"/>
        <xdr:cNvSpPr>
          <a:spLocks/>
        </xdr:cNvSpPr>
      </xdr:nvSpPr>
      <xdr:spPr>
        <a:xfrm>
          <a:off x="218122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19050</xdr:rowOff>
    </xdr:from>
    <xdr:to>
      <xdr:col>3</xdr:col>
      <xdr:colOff>238125</xdr:colOff>
      <xdr:row>13</xdr:row>
      <xdr:rowOff>0</xdr:rowOff>
    </xdr:to>
    <xdr:sp>
      <xdr:nvSpPr>
        <xdr:cNvPr id="18" name="Oval 18"/>
        <xdr:cNvSpPr>
          <a:spLocks/>
        </xdr:cNvSpPr>
      </xdr:nvSpPr>
      <xdr:spPr>
        <a:xfrm>
          <a:off x="190500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13</xdr:row>
      <xdr:rowOff>19050</xdr:rowOff>
    </xdr:from>
    <xdr:to>
      <xdr:col>3</xdr:col>
      <xdr:colOff>238125</xdr:colOff>
      <xdr:row>14</xdr:row>
      <xdr:rowOff>0</xdr:rowOff>
    </xdr:to>
    <xdr:sp>
      <xdr:nvSpPr>
        <xdr:cNvPr id="19" name="Oval 19"/>
        <xdr:cNvSpPr>
          <a:spLocks/>
        </xdr:cNvSpPr>
      </xdr:nvSpPr>
      <xdr:spPr>
        <a:xfrm>
          <a:off x="1905000"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14</xdr:row>
      <xdr:rowOff>19050</xdr:rowOff>
    </xdr:from>
    <xdr:to>
      <xdr:col>3</xdr:col>
      <xdr:colOff>238125</xdr:colOff>
      <xdr:row>15</xdr:row>
      <xdr:rowOff>0</xdr:rowOff>
    </xdr:to>
    <xdr:sp>
      <xdr:nvSpPr>
        <xdr:cNvPr id="20" name="Oval 20"/>
        <xdr:cNvSpPr>
          <a:spLocks/>
        </xdr:cNvSpPr>
      </xdr:nvSpPr>
      <xdr:spPr>
        <a:xfrm>
          <a:off x="1905000"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15</xdr:row>
      <xdr:rowOff>19050</xdr:rowOff>
    </xdr:from>
    <xdr:to>
      <xdr:col>3</xdr:col>
      <xdr:colOff>238125</xdr:colOff>
      <xdr:row>16</xdr:row>
      <xdr:rowOff>0</xdr:rowOff>
    </xdr:to>
    <xdr:sp>
      <xdr:nvSpPr>
        <xdr:cNvPr id="21" name="Oval 21"/>
        <xdr:cNvSpPr>
          <a:spLocks/>
        </xdr:cNvSpPr>
      </xdr:nvSpPr>
      <xdr:spPr>
        <a:xfrm>
          <a:off x="1905000"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16</xdr:row>
      <xdr:rowOff>19050</xdr:rowOff>
    </xdr:from>
    <xdr:to>
      <xdr:col>3</xdr:col>
      <xdr:colOff>238125</xdr:colOff>
      <xdr:row>17</xdr:row>
      <xdr:rowOff>0</xdr:rowOff>
    </xdr:to>
    <xdr:sp>
      <xdr:nvSpPr>
        <xdr:cNvPr id="22" name="Oval 22"/>
        <xdr:cNvSpPr>
          <a:spLocks/>
        </xdr:cNvSpPr>
      </xdr:nvSpPr>
      <xdr:spPr>
        <a:xfrm>
          <a:off x="1905000"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17</xdr:row>
      <xdr:rowOff>19050</xdr:rowOff>
    </xdr:from>
    <xdr:to>
      <xdr:col>3</xdr:col>
      <xdr:colOff>238125</xdr:colOff>
      <xdr:row>18</xdr:row>
      <xdr:rowOff>0</xdr:rowOff>
    </xdr:to>
    <xdr:sp>
      <xdr:nvSpPr>
        <xdr:cNvPr id="23" name="Oval 23"/>
        <xdr:cNvSpPr>
          <a:spLocks/>
        </xdr:cNvSpPr>
      </xdr:nvSpPr>
      <xdr:spPr>
        <a:xfrm>
          <a:off x="1905000"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18</xdr:row>
      <xdr:rowOff>19050</xdr:rowOff>
    </xdr:from>
    <xdr:to>
      <xdr:col>3</xdr:col>
      <xdr:colOff>238125</xdr:colOff>
      <xdr:row>19</xdr:row>
      <xdr:rowOff>0</xdr:rowOff>
    </xdr:to>
    <xdr:sp>
      <xdr:nvSpPr>
        <xdr:cNvPr id="24" name="Oval 24"/>
        <xdr:cNvSpPr>
          <a:spLocks/>
        </xdr:cNvSpPr>
      </xdr:nvSpPr>
      <xdr:spPr>
        <a:xfrm>
          <a:off x="1905000"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19</xdr:row>
      <xdr:rowOff>19050</xdr:rowOff>
    </xdr:from>
    <xdr:to>
      <xdr:col>3</xdr:col>
      <xdr:colOff>238125</xdr:colOff>
      <xdr:row>20</xdr:row>
      <xdr:rowOff>0</xdr:rowOff>
    </xdr:to>
    <xdr:sp>
      <xdr:nvSpPr>
        <xdr:cNvPr id="25" name="Oval 25"/>
        <xdr:cNvSpPr>
          <a:spLocks/>
        </xdr:cNvSpPr>
      </xdr:nvSpPr>
      <xdr:spPr>
        <a:xfrm>
          <a:off x="1905000"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20</xdr:row>
      <xdr:rowOff>19050</xdr:rowOff>
    </xdr:from>
    <xdr:to>
      <xdr:col>3</xdr:col>
      <xdr:colOff>238125</xdr:colOff>
      <xdr:row>21</xdr:row>
      <xdr:rowOff>0</xdr:rowOff>
    </xdr:to>
    <xdr:sp>
      <xdr:nvSpPr>
        <xdr:cNvPr id="26" name="Oval 26"/>
        <xdr:cNvSpPr>
          <a:spLocks/>
        </xdr:cNvSpPr>
      </xdr:nvSpPr>
      <xdr:spPr>
        <a:xfrm>
          <a:off x="1905000"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21</xdr:row>
      <xdr:rowOff>19050</xdr:rowOff>
    </xdr:from>
    <xdr:to>
      <xdr:col>3</xdr:col>
      <xdr:colOff>238125</xdr:colOff>
      <xdr:row>22</xdr:row>
      <xdr:rowOff>0</xdr:rowOff>
    </xdr:to>
    <xdr:sp>
      <xdr:nvSpPr>
        <xdr:cNvPr id="27" name="Oval 27"/>
        <xdr:cNvSpPr>
          <a:spLocks/>
        </xdr:cNvSpPr>
      </xdr:nvSpPr>
      <xdr:spPr>
        <a:xfrm>
          <a:off x="1905000"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22</xdr:row>
      <xdr:rowOff>19050</xdr:rowOff>
    </xdr:from>
    <xdr:to>
      <xdr:col>3</xdr:col>
      <xdr:colOff>238125</xdr:colOff>
      <xdr:row>23</xdr:row>
      <xdr:rowOff>0</xdr:rowOff>
    </xdr:to>
    <xdr:sp>
      <xdr:nvSpPr>
        <xdr:cNvPr id="28" name="Oval 28"/>
        <xdr:cNvSpPr>
          <a:spLocks/>
        </xdr:cNvSpPr>
      </xdr:nvSpPr>
      <xdr:spPr>
        <a:xfrm>
          <a:off x="1905000"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23</xdr:row>
      <xdr:rowOff>19050</xdr:rowOff>
    </xdr:from>
    <xdr:to>
      <xdr:col>3</xdr:col>
      <xdr:colOff>238125</xdr:colOff>
      <xdr:row>24</xdr:row>
      <xdr:rowOff>0</xdr:rowOff>
    </xdr:to>
    <xdr:sp>
      <xdr:nvSpPr>
        <xdr:cNvPr id="29" name="Oval 29"/>
        <xdr:cNvSpPr>
          <a:spLocks/>
        </xdr:cNvSpPr>
      </xdr:nvSpPr>
      <xdr:spPr>
        <a:xfrm>
          <a:off x="1905000"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24</xdr:row>
      <xdr:rowOff>19050</xdr:rowOff>
    </xdr:from>
    <xdr:to>
      <xdr:col>3</xdr:col>
      <xdr:colOff>238125</xdr:colOff>
      <xdr:row>25</xdr:row>
      <xdr:rowOff>0</xdr:rowOff>
    </xdr:to>
    <xdr:sp>
      <xdr:nvSpPr>
        <xdr:cNvPr id="30" name="Oval 30"/>
        <xdr:cNvSpPr>
          <a:spLocks/>
        </xdr:cNvSpPr>
      </xdr:nvSpPr>
      <xdr:spPr>
        <a:xfrm>
          <a:off x="1905000"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xdr:row>
      <xdr:rowOff>19050</xdr:rowOff>
    </xdr:from>
    <xdr:to>
      <xdr:col>11</xdr:col>
      <xdr:colOff>238125</xdr:colOff>
      <xdr:row>5</xdr:row>
      <xdr:rowOff>0</xdr:rowOff>
    </xdr:to>
    <xdr:sp>
      <xdr:nvSpPr>
        <xdr:cNvPr id="31" name="Oval 31"/>
        <xdr:cNvSpPr>
          <a:spLocks/>
        </xdr:cNvSpPr>
      </xdr:nvSpPr>
      <xdr:spPr>
        <a:xfrm>
          <a:off x="483870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xdr:row>
      <xdr:rowOff>19050</xdr:rowOff>
    </xdr:from>
    <xdr:to>
      <xdr:col>10</xdr:col>
      <xdr:colOff>238125</xdr:colOff>
      <xdr:row>5</xdr:row>
      <xdr:rowOff>0</xdr:rowOff>
    </xdr:to>
    <xdr:sp>
      <xdr:nvSpPr>
        <xdr:cNvPr id="32" name="Oval 32"/>
        <xdr:cNvSpPr>
          <a:spLocks/>
        </xdr:cNvSpPr>
      </xdr:nvSpPr>
      <xdr:spPr>
        <a:xfrm>
          <a:off x="456247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xdr:row>
      <xdr:rowOff>19050</xdr:rowOff>
    </xdr:from>
    <xdr:to>
      <xdr:col>11</xdr:col>
      <xdr:colOff>238125</xdr:colOff>
      <xdr:row>6</xdr:row>
      <xdr:rowOff>0</xdr:rowOff>
    </xdr:to>
    <xdr:sp>
      <xdr:nvSpPr>
        <xdr:cNvPr id="33" name="Oval 33"/>
        <xdr:cNvSpPr>
          <a:spLocks/>
        </xdr:cNvSpPr>
      </xdr:nvSpPr>
      <xdr:spPr>
        <a:xfrm>
          <a:off x="483870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xdr:row>
      <xdr:rowOff>19050</xdr:rowOff>
    </xdr:from>
    <xdr:to>
      <xdr:col>10</xdr:col>
      <xdr:colOff>238125</xdr:colOff>
      <xdr:row>6</xdr:row>
      <xdr:rowOff>0</xdr:rowOff>
    </xdr:to>
    <xdr:sp>
      <xdr:nvSpPr>
        <xdr:cNvPr id="34" name="Oval 34"/>
        <xdr:cNvSpPr>
          <a:spLocks/>
        </xdr:cNvSpPr>
      </xdr:nvSpPr>
      <xdr:spPr>
        <a:xfrm>
          <a:off x="456247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19050</xdr:rowOff>
    </xdr:from>
    <xdr:to>
      <xdr:col>11</xdr:col>
      <xdr:colOff>238125</xdr:colOff>
      <xdr:row>7</xdr:row>
      <xdr:rowOff>0</xdr:rowOff>
    </xdr:to>
    <xdr:sp>
      <xdr:nvSpPr>
        <xdr:cNvPr id="35" name="Oval 35"/>
        <xdr:cNvSpPr>
          <a:spLocks/>
        </xdr:cNvSpPr>
      </xdr:nvSpPr>
      <xdr:spPr>
        <a:xfrm>
          <a:off x="483870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19050</xdr:rowOff>
    </xdr:from>
    <xdr:to>
      <xdr:col>10</xdr:col>
      <xdr:colOff>238125</xdr:colOff>
      <xdr:row>7</xdr:row>
      <xdr:rowOff>0</xdr:rowOff>
    </xdr:to>
    <xdr:sp>
      <xdr:nvSpPr>
        <xdr:cNvPr id="36" name="Oval 36"/>
        <xdr:cNvSpPr>
          <a:spLocks/>
        </xdr:cNvSpPr>
      </xdr:nvSpPr>
      <xdr:spPr>
        <a:xfrm>
          <a:off x="456247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xdr:row>
      <xdr:rowOff>19050</xdr:rowOff>
    </xdr:from>
    <xdr:to>
      <xdr:col>11</xdr:col>
      <xdr:colOff>238125</xdr:colOff>
      <xdr:row>8</xdr:row>
      <xdr:rowOff>0</xdr:rowOff>
    </xdr:to>
    <xdr:sp>
      <xdr:nvSpPr>
        <xdr:cNvPr id="37" name="Oval 37"/>
        <xdr:cNvSpPr>
          <a:spLocks/>
        </xdr:cNvSpPr>
      </xdr:nvSpPr>
      <xdr:spPr>
        <a:xfrm>
          <a:off x="483870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xdr:row>
      <xdr:rowOff>19050</xdr:rowOff>
    </xdr:from>
    <xdr:to>
      <xdr:col>10</xdr:col>
      <xdr:colOff>238125</xdr:colOff>
      <xdr:row>8</xdr:row>
      <xdr:rowOff>0</xdr:rowOff>
    </xdr:to>
    <xdr:sp>
      <xdr:nvSpPr>
        <xdr:cNvPr id="38" name="Oval 38"/>
        <xdr:cNvSpPr>
          <a:spLocks/>
        </xdr:cNvSpPr>
      </xdr:nvSpPr>
      <xdr:spPr>
        <a:xfrm>
          <a:off x="456247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xdr:row>
      <xdr:rowOff>19050</xdr:rowOff>
    </xdr:from>
    <xdr:to>
      <xdr:col>11</xdr:col>
      <xdr:colOff>238125</xdr:colOff>
      <xdr:row>9</xdr:row>
      <xdr:rowOff>0</xdr:rowOff>
    </xdr:to>
    <xdr:sp>
      <xdr:nvSpPr>
        <xdr:cNvPr id="39" name="Oval 39"/>
        <xdr:cNvSpPr>
          <a:spLocks/>
        </xdr:cNvSpPr>
      </xdr:nvSpPr>
      <xdr:spPr>
        <a:xfrm>
          <a:off x="483870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xdr:row>
      <xdr:rowOff>19050</xdr:rowOff>
    </xdr:from>
    <xdr:to>
      <xdr:col>10</xdr:col>
      <xdr:colOff>238125</xdr:colOff>
      <xdr:row>9</xdr:row>
      <xdr:rowOff>0</xdr:rowOff>
    </xdr:to>
    <xdr:sp>
      <xdr:nvSpPr>
        <xdr:cNvPr id="40" name="Oval 40"/>
        <xdr:cNvSpPr>
          <a:spLocks/>
        </xdr:cNvSpPr>
      </xdr:nvSpPr>
      <xdr:spPr>
        <a:xfrm>
          <a:off x="456247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9</xdr:row>
      <xdr:rowOff>19050</xdr:rowOff>
    </xdr:from>
    <xdr:to>
      <xdr:col>11</xdr:col>
      <xdr:colOff>238125</xdr:colOff>
      <xdr:row>10</xdr:row>
      <xdr:rowOff>0</xdr:rowOff>
    </xdr:to>
    <xdr:sp>
      <xdr:nvSpPr>
        <xdr:cNvPr id="41" name="Oval 41"/>
        <xdr:cNvSpPr>
          <a:spLocks/>
        </xdr:cNvSpPr>
      </xdr:nvSpPr>
      <xdr:spPr>
        <a:xfrm>
          <a:off x="483870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9</xdr:row>
      <xdr:rowOff>19050</xdr:rowOff>
    </xdr:from>
    <xdr:to>
      <xdr:col>10</xdr:col>
      <xdr:colOff>238125</xdr:colOff>
      <xdr:row>10</xdr:row>
      <xdr:rowOff>0</xdr:rowOff>
    </xdr:to>
    <xdr:sp>
      <xdr:nvSpPr>
        <xdr:cNvPr id="42" name="Oval 42"/>
        <xdr:cNvSpPr>
          <a:spLocks/>
        </xdr:cNvSpPr>
      </xdr:nvSpPr>
      <xdr:spPr>
        <a:xfrm>
          <a:off x="456247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10</xdr:row>
      <xdr:rowOff>19050</xdr:rowOff>
    </xdr:from>
    <xdr:to>
      <xdr:col>11</xdr:col>
      <xdr:colOff>238125</xdr:colOff>
      <xdr:row>11</xdr:row>
      <xdr:rowOff>0</xdr:rowOff>
    </xdr:to>
    <xdr:sp>
      <xdr:nvSpPr>
        <xdr:cNvPr id="43" name="Oval 43"/>
        <xdr:cNvSpPr>
          <a:spLocks/>
        </xdr:cNvSpPr>
      </xdr:nvSpPr>
      <xdr:spPr>
        <a:xfrm>
          <a:off x="483870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10</xdr:row>
      <xdr:rowOff>19050</xdr:rowOff>
    </xdr:from>
    <xdr:to>
      <xdr:col>10</xdr:col>
      <xdr:colOff>238125</xdr:colOff>
      <xdr:row>11</xdr:row>
      <xdr:rowOff>0</xdr:rowOff>
    </xdr:to>
    <xdr:sp>
      <xdr:nvSpPr>
        <xdr:cNvPr id="44" name="Oval 44"/>
        <xdr:cNvSpPr>
          <a:spLocks/>
        </xdr:cNvSpPr>
      </xdr:nvSpPr>
      <xdr:spPr>
        <a:xfrm>
          <a:off x="456247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11</xdr:row>
      <xdr:rowOff>19050</xdr:rowOff>
    </xdr:from>
    <xdr:to>
      <xdr:col>11</xdr:col>
      <xdr:colOff>238125</xdr:colOff>
      <xdr:row>12</xdr:row>
      <xdr:rowOff>0</xdr:rowOff>
    </xdr:to>
    <xdr:sp>
      <xdr:nvSpPr>
        <xdr:cNvPr id="45" name="Oval 45"/>
        <xdr:cNvSpPr>
          <a:spLocks/>
        </xdr:cNvSpPr>
      </xdr:nvSpPr>
      <xdr:spPr>
        <a:xfrm>
          <a:off x="483870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11</xdr:row>
      <xdr:rowOff>19050</xdr:rowOff>
    </xdr:from>
    <xdr:to>
      <xdr:col>10</xdr:col>
      <xdr:colOff>238125</xdr:colOff>
      <xdr:row>12</xdr:row>
      <xdr:rowOff>0</xdr:rowOff>
    </xdr:to>
    <xdr:sp>
      <xdr:nvSpPr>
        <xdr:cNvPr id="46" name="Oval 46"/>
        <xdr:cNvSpPr>
          <a:spLocks/>
        </xdr:cNvSpPr>
      </xdr:nvSpPr>
      <xdr:spPr>
        <a:xfrm>
          <a:off x="456247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12</xdr:row>
      <xdr:rowOff>19050</xdr:rowOff>
    </xdr:from>
    <xdr:to>
      <xdr:col>11</xdr:col>
      <xdr:colOff>238125</xdr:colOff>
      <xdr:row>13</xdr:row>
      <xdr:rowOff>0</xdr:rowOff>
    </xdr:to>
    <xdr:sp>
      <xdr:nvSpPr>
        <xdr:cNvPr id="47" name="Oval 47"/>
        <xdr:cNvSpPr>
          <a:spLocks/>
        </xdr:cNvSpPr>
      </xdr:nvSpPr>
      <xdr:spPr>
        <a:xfrm>
          <a:off x="483870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12</xdr:row>
      <xdr:rowOff>19050</xdr:rowOff>
    </xdr:from>
    <xdr:to>
      <xdr:col>10</xdr:col>
      <xdr:colOff>238125</xdr:colOff>
      <xdr:row>13</xdr:row>
      <xdr:rowOff>0</xdr:rowOff>
    </xdr:to>
    <xdr:sp>
      <xdr:nvSpPr>
        <xdr:cNvPr id="48" name="Oval 48"/>
        <xdr:cNvSpPr>
          <a:spLocks/>
        </xdr:cNvSpPr>
      </xdr:nvSpPr>
      <xdr:spPr>
        <a:xfrm>
          <a:off x="456247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13</xdr:row>
      <xdr:rowOff>19050</xdr:rowOff>
    </xdr:from>
    <xdr:to>
      <xdr:col>10</xdr:col>
      <xdr:colOff>238125</xdr:colOff>
      <xdr:row>14</xdr:row>
      <xdr:rowOff>0</xdr:rowOff>
    </xdr:to>
    <xdr:sp>
      <xdr:nvSpPr>
        <xdr:cNvPr id="49" name="Oval 49"/>
        <xdr:cNvSpPr>
          <a:spLocks/>
        </xdr:cNvSpPr>
      </xdr:nvSpPr>
      <xdr:spPr>
        <a:xfrm>
          <a:off x="4562475"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14</xdr:row>
      <xdr:rowOff>19050</xdr:rowOff>
    </xdr:from>
    <xdr:to>
      <xdr:col>10</xdr:col>
      <xdr:colOff>238125</xdr:colOff>
      <xdr:row>15</xdr:row>
      <xdr:rowOff>0</xdr:rowOff>
    </xdr:to>
    <xdr:sp>
      <xdr:nvSpPr>
        <xdr:cNvPr id="50" name="Oval 50"/>
        <xdr:cNvSpPr>
          <a:spLocks/>
        </xdr:cNvSpPr>
      </xdr:nvSpPr>
      <xdr:spPr>
        <a:xfrm>
          <a:off x="4562475"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15</xdr:row>
      <xdr:rowOff>19050</xdr:rowOff>
    </xdr:from>
    <xdr:to>
      <xdr:col>10</xdr:col>
      <xdr:colOff>238125</xdr:colOff>
      <xdr:row>16</xdr:row>
      <xdr:rowOff>0</xdr:rowOff>
    </xdr:to>
    <xdr:sp>
      <xdr:nvSpPr>
        <xdr:cNvPr id="51" name="Oval 51"/>
        <xdr:cNvSpPr>
          <a:spLocks/>
        </xdr:cNvSpPr>
      </xdr:nvSpPr>
      <xdr:spPr>
        <a:xfrm>
          <a:off x="4562475"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19050</xdr:rowOff>
    </xdr:from>
    <xdr:to>
      <xdr:col>10</xdr:col>
      <xdr:colOff>238125</xdr:colOff>
      <xdr:row>17</xdr:row>
      <xdr:rowOff>0</xdr:rowOff>
    </xdr:to>
    <xdr:sp>
      <xdr:nvSpPr>
        <xdr:cNvPr id="52" name="Oval 52"/>
        <xdr:cNvSpPr>
          <a:spLocks/>
        </xdr:cNvSpPr>
      </xdr:nvSpPr>
      <xdr:spPr>
        <a:xfrm>
          <a:off x="4562475"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17</xdr:row>
      <xdr:rowOff>19050</xdr:rowOff>
    </xdr:from>
    <xdr:to>
      <xdr:col>10</xdr:col>
      <xdr:colOff>238125</xdr:colOff>
      <xdr:row>18</xdr:row>
      <xdr:rowOff>0</xdr:rowOff>
    </xdr:to>
    <xdr:sp>
      <xdr:nvSpPr>
        <xdr:cNvPr id="53" name="Oval 53"/>
        <xdr:cNvSpPr>
          <a:spLocks/>
        </xdr:cNvSpPr>
      </xdr:nvSpPr>
      <xdr:spPr>
        <a:xfrm>
          <a:off x="4562475"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18</xdr:row>
      <xdr:rowOff>19050</xdr:rowOff>
    </xdr:from>
    <xdr:to>
      <xdr:col>10</xdr:col>
      <xdr:colOff>238125</xdr:colOff>
      <xdr:row>19</xdr:row>
      <xdr:rowOff>0</xdr:rowOff>
    </xdr:to>
    <xdr:sp>
      <xdr:nvSpPr>
        <xdr:cNvPr id="54" name="Oval 54"/>
        <xdr:cNvSpPr>
          <a:spLocks/>
        </xdr:cNvSpPr>
      </xdr:nvSpPr>
      <xdr:spPr>
        <a:xfrm>
          <a:off x="4562475"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19</xdr:row>
      <xdr:rowOff>19050</xdr:rowOff>
    </xdr:from>
    <xdr:to>
      <xdr:col>10</xdr:col>
      <xdr:colOff>238125</xdr:colOff>
      <xdr:row>20</xdr:row>
      <xdr:rowOff>0</xdr:rowOff>
    </xdr:to>
    <xdr:sp>
      <xdr:nvSpPr>
        <xdr:cNvPr id="55" name="Oval 55"/>
        <xdr:cNvSpPr>
          <a:spLocks/>
        </xdr:cNvSpPr>
      </xdr:nvSpPr>
      <xdr:spPr>
        <a:xfrm>
          <a:off x="4562475"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20</xdr:row>
      <xdr:rowOff>19050</xdr:rowOff>
    </xdr:from>
    <xdr:to>
      <xdr:col>10</xdr:col>
      <xdr:colOff>238125</xdr:colOff>
      <xdr:row>21</xdr:row>
      <xdr:rowOff>0</xdr:rowOff>
    </xdr:to>
    <xdr:sp>
      <xdr:nvSpPr>
        <xdr:cNvPr id="56" name="Oval 56"/>
        <xdr:cNvSpPr>
          <a:spLocks/>
        </xdr:cNvSpPr>
      </xdr:nvSpPr>
      <xdr:spPr>
        <a:xfrm>
          <a:off x="4562475"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21</xdr:row>
      <xdr:rowOff>19050</xdr:rowOff>
    </xdr:from>
    <xdr:to>
      <xdr:col>10</xdr:col>
      <xdr:colOff>238125</xdr:colOff>
      <xdr:row>22</xdr:row>
      <xdr:rowOff>0</xdr:rowOff>
    </xdr:to>
    <xdr:sp>
      <xdr:nvSpPr>
        <xdr:cNvPr id="57" name="Oval 57"/>
        <xdr:cNvSpPr>
          <a:spLocks/>
        </xdr:cNvSpPr>
      </xdr:nvSpPr>
      <xdr:spPr>
        <a:xfrm>
          <a:off x="4562475"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22</xdr:row>
      <xdr:rowOff>19050</xdr:rowOff>
    </xdr:from>
    <xdr:to>
      <xdr:col>10</xdr:col>
      <xdr:colOff>238125</xdr:colOff>
      <xdr:row>23</xdr:row>
      <xdr:rowOff>0</xdr:rowOff>
    </xdr:to>
    <xdr:sp>
      <xdr:nvSpPr>
        <xdr:cNvPr id="58" name="Oval 58"/>
        <xdr:cNvSpPr>
          <a:spLocks/>
        </xdr:cNvSpPr>
      </xdr:nvSpPr>
      <xdr:spPr>
        <a:xfrm>
          <a:off x="4562475"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23</xdr:row>
      <xdr:rowOff>19050</xdr:rowOff>
    </xdr:from>
    <xdr:to>
      <xdr:col>10</xdr:col>
      <xdr:colOff>238125</xdr:colOff>
      <xdr:row>24</xdr:row>
      <xdr:rowOff>0</xdr:rowOff>
    </xdr:to>
    <xdr:sp>
      <xdr:nvSpPr>
        <xdr:cNvPr id="59" name="Oval 59"/>
        <xdr:cNvSpPr>
          <a:spLocks/>
        </xdr:cNvSpPr>
      </xdr:nvSpPr>
      <xdr:spPr>
        <a:xfrm>
          <a:off x="4562475"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24</xdr:row>
      <xdr:rowOff>19050</xdr:rowOff>
    </xdr:from>
    <xdr:to>
      <xdr:col>10</xdr:col>
      <xdr:colOff>238125</xdr:colOff>
      <xdr:row>25</xdr:row>
      <xdr:rowOff>0</xdr:rowOff>
    </xdr:to>
    <xdr:sp>
      <xdr:nvSpPr>
        <xdr:cNvPr id="60" name="Oval 60"/>
        <xdr:cNvSpPr>
          <a:spLocks/>
        </xdr:cNvSpPr>
      </xdr:nvSpPr>
      <xdr:spPr>
        <a:xfrm>
          <a:off x="4562475"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xdr:row>
      <xdr:rowOff>19050</xdr:rowOff>
    </xdr:from>
    <xdr:to>
      <xdr:col>18</xdr:col>
      <xdr:colOff>238125</xdr:colOff>
      <xdr:row>5</xdr:row>
      <xdr:rowOff>0</xdr:rowOff>
    </xdr:to>
    <xdr:sp>
      <xdr:nvSpPr>
        <xdr:cNvPr id="61" name="Oval 61"/>
        <xdr:cNvSpPr>
          <a:spLocks/>
        </xdr:cNvSpPr>
      </xdr:nvSpPr>
      <xdr:spPr>
        <a:xfrm>
          <a:off x="749617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xdr:row>
      <xdr:rowOff>19050</xdr:rowOff>
    </xdr:from>
    <xdr:to>
      <xdr:col>17</xdr:col>
      <xdr:colOff>238125</xdr:colOff>
      <xdr:row>5</xdr:row>
      <xdr:rowOff>0</xdr:rowOff>
    </xdr:to>
    <xdr:sp>
      <xdr:nvSpPr>
        <xdr:cNvPr id="62" name="Oval 62"/>
        <xdr:cNvSpPr>
          <a:spLocks/>
        </xdr:cNvSpPr>
      </xdr:nvSpPr>
      <xdr:spPr>
        <a:xfrm>
          <a:off x="721995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xdr:row>
      <xdr:rowOff>19050</xdr:rowOff>
    </xdr:from>
    <xdr:to>
      <xdr:col>18</xdr:col>
      <xdr:colOff>238125</xdr:colOff>
      <xdr:row>6</xdr:row>
      <xdr:rowOff>0</xdr:rowOff>
    </xdr:to>
    <xdr:sp>
      <xdr:nvSpPr>
        <xdr:cNvPr id="63" name="Oval 63"/>
        <xdr:cNvSpPr>
          <a:spLocks/>
        </xdr:cNvSpPr>
      </xdr:nvSpPr>
      <xdr:spPr>
        <a:xfrm>
          <a:off x="749617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xdr:row>
      <xdr:rowOff>19050</xdr:rowOff>
    </xdr:from>
    <xdr:to>
      <xdr:col>17</xdr:col>
      <xdr:colOff>238125</xdr:colOff>
      <xdr:row>6</xdr:row>
      <xdr:rowOff>0</xdr:rowOff>
    </xdr:to>
    <xdr:sp>
      <xdr:nvSpPr>
        <xdr:cNvPr id="64" name="Oval 64"/>
        <xdr:cNvSpPr>
          <a:spLocks/>
        </xdr:cNvSpPr>
      </xdr:nvSpPr>
      <xdr:spPr>
        <a:xfrm>
          <a:off x="721995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xdr:row>
      <xdr:rowOff>19050</xdr:rowOff>
    </xdr:from>
    <xdr:to>
      <xdr:col>18</xdr:col>
      <xdr:colOff>238125</xdr:colOff>
      <xdr:row>7</xdr:row>
      <xdr:rowOff>0</xdr:rowOff>
    </xdr:to>
    <xdr:sp>
      <xdr:nvSpPr>
        <xdr:cNvPr id="65" name="Oval 65"/>
        <xdr:cNvSpPr>
          <a:spLocks/>
        </xdr:cNvSpPr>
      </xdr:nvSpPr>
      <xdr:spPr>
        <a:xfrm>
          <a:off x="749617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xdr:row>
      <xdr:rowOff>19050</xdr:rowOff>
    </xdr:from>
    <xdr:to>
      <xdr:col>17</xdr:col>
      <xdr:colOff>238125</xdr:colOff>
      <xdr:row>7</xdr:row>
      <xdr:rowOff>0</xdr:rowOff>
    </xdr:to>
    <xdr:sp>
      <xdr:nvSpPr>
        <xdr:cNvPr id="66" name="Oval 66"/>
        <xdr:cNvSpPr>
          <a:spLocks/>
        </xdr:cNvSpPr>
      </xdr:nvSpPr>
      <xdr:spPr>
        <a:xfrm>
          <a:off x="721995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xdr:row>
      <xdr:rowOff>19050</xdr:rowOff>
    </xdr:from>
    <xdr:to>
      <xdr:col>18</xdr:col>
      <xdr:colOff>238125</xdr:colOff>
      <xdr:row>8</xdr:row>
      <xdr:rowOff>0</xdr:rowOff>
    </xdr:to>
    <xdr:sp>
      <xdr:nvSpPr>
        <xdr:cNvPr id="67" name="Oval 67"/>
        <xdr:cNvSpPr>
          <a:spLocks/>
        </xdr:cNvSpPr>
      </xdr:nvSpPr>
      <xdr:spPr>
        <a:xfrm>
          <a:off x="749617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xdr:row>
      <xdr:rowOff>19050</xdr:rowOff>
    </xdr:from>
    <xdr:to>
      <xdr:col>17</xdr:col>
      <xdr:colOff>238125</xdr:colOff>
      <xdr:row>8</xdr:row>
      <xdr:rowOff>0</xdr:rowOff>
    </xdr:to>
    <xdr:sp>
      <xdr:nvSpPr>
        <xdr:cNvPr id="68" name="Oval 68"/>
        <xdr:cNvSpPr>
          <a:spLocks/>
        </xdr:cNvSpPr>
      </xdr:nvSpPr>
      <xdr:spPr>
        <a:xfrm>
          <a:off x="721995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xdr:row>
      <xdr:rowOff>19050</xdr:rowOff>
    </xdr:from>
    <xdr:to>
      <xdr:col>18</xdr:col>
      <xdr:colOff>238125</xdr:colOff>
      <xdr:row>9</xdr:row>
      <xdr:rowOff>0</xdr:rowOff>
    </xdr:to>
    <xdr:sp>
      <xdr:nvSpPr>
        <xdr:cNvPr id="69" name="Oval 69"/>
        <xdr:cNvSpPr>
          <a:spLocks/>
        </xdr:cNvSpPr>
      </xdr:nvSpPr>
      <xdr:spPr>
        <a:xfrm>
          <a:off x="749617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xdr:row>
      <xdr:rowOff>19050</xdr:rowOff>
    </xdr:from>
    <xdr:to>
      <xdr:col>17</xdr:col>
      <xdr:colOff>238125</xdr:colOff>
      <xdr:row>9</xdr:row>
      <xdr:rowOff>0</xdr:rowOff>
    </xdr:to>
    <xdr:sp>
      <xdr:nvSpPr>
        <xdr:cNvPr id="70" name="Oval 70"/>
        <xdr:cNvSpPr>
          <a:spLocks/>
        </xdr:cNvSpPr>
      </xdr:nvSpPr>
      <xdr:spPr>
        <a:xfrm>
          <a:off x="721995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9</xdr:row>
      <xdr:rowOff>19050</xdr:rowOff>
    </xdr:from>
    <xdr:to>
      <xdr:col>18</xdr:col>
      <xdr:colOff>238125</xdr:colOff>
      <xdr:row>10</xdr:row>
      <xdr:rowOff>0</xdr:rowOff>
    </xdr:to>
    <xdr:sp>
      <xdr:nvSpPr>
        <xdr:cNvPr id="71" name="Oval 71"/>
        <xdr:cNvSpPr>
          <a:spLocks/>
        </xdr:cNvSpPr>
      </xdr:nvSpPr>
      <xdr:spPr>
        <a:xfrm>
          <a:off x="749617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xdr:row>
      <xdr:rowOff>19050</xdr:rowOff>
    </xdr:from>
    <xdr:to>
      <xdr:col>17</xdr:col>
      <xdr:colOff>238125</xdr:colOff>
      <xdr:row>10</xdr:row>
      <xdr:rowOff>0</xdr:rowOff>
    </xdr:to>
    <xdr:sp>
      <xdr:nvSpPr>
        <xdr:cNvPr id="72" name="Oval 72"/>
        <xdr:cNvSpPr>
          <a:spLocks/>
        </xdr:cNvSpPr>
      </xdr:nvSpPr>
      <xdr:spPr>
        <a:xfrm>
          <a:off x="721995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10</xdr:row>
      <xdr:rowOff>19050</xdr:rowOff>
    </xdr:from>
    <xdr:to>
      <xdr:col>18</xdr:col>
      <xdr:colOff>238125</xdr:colOff>
      <xdr:row>11</xdr:row>
      <xdr:rowOff>0</xdr:rowOff>
    </xdr:to>
    <xdr:sp>
      <xdr:nvSpPr>
        <xdr:cNvPr id="73" name="Oval 73"/>
        <xdr:cNvSpPr>
          <a:spLocks/>
        </xdr:cNvSpPr>
      </xdr:nvSpPr>
      <xdr:spPr>
        <a:xfrm>
          <a:off x="749617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10</xdr:row>
      <xdr:rowOff>19050</xdr:rowOff>
    </xdr:from>
    <xdr:to>
      <xdr:col>17</xdr:col>
      <xdr:colOff>238125</xdr:colOff>
      <xdr:row>11</xdr:row>
      <xdr:rowOff>0</xdr:rowOff>
    </xdr:to>
    <xdr:sp>
      <xdr:nvSpPr>
        <xdr:cNvPr id="74" name="Oval 74"/>
        <xdr:cNvSpPr>
          <a:spLocks/>
        </xdr:cNvSpPr>
      </xdr:nvSpPr>
      <xdr:spPr>
        <a:xfrm>
          <a:off x="721995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11</xdr:row>
      <xdr:rowOff>19050</xdr:rowOff>
    </xdr:from>
    <xdr:to>
      <xdr:col>18</xdr:col>
      <xdr:colOff>238125</xdr:colOff>
      <xdr:row>12</xdr:row>
      <xdr:rowOff>0</xdr:rowOff>
    </xdr:to>
    <xdr:sp>
      <xdr:nvSpPr>
        <xdr:cNvPr id="75" name="Oval 75"/>
        <xdr:cNvSpPr>
          <a:spLocks/>
        </xdr:cNvSpPr>
      </xdr:nvSpPr>
      <xdr:spPr>
        <a:xfrm>
          <a:off x="749617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11</xdr:row>
      <xdr:rowOff>19050</xdr:rowOff>
    </xdr:from>
    <xdr:to>
      <xdr:col>17</xdr:col>
      <xdr:colOff>238125</xdr:colOff>
      <xdr:row>12</xdr:row>
      <xdr:rowOff>0</xdr:rowOff>
    </xdr:to>
    <xdr:sp>
      <xdr:nvSpPr>
        <xdr:cNvPr id="76" name="Oval 76"/>
        <xdr:cNvSpPr>
          <a:spLocks/>
        </xdr:cNvSpPr>
      </xdr:nvSpPr>
      <xdr:spPr>
        <a:xfrm>
          <a:off x="721995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12</xdr:row>
      <xdr:rowOff>19050</xdr:rowOff>
    </xdr:from>
    <xdr:to>
      <xdr:col>18</xdr:col>
      <xdr:colOff>238125</xdr:colOff>
      <xdr:row>13</xdr:row>
      <xdr:rowOff>0</xdr:rowOff>
    </xdr:to>
    <xdr:sp>
      <xdr:nvSpPr>
        <xdr:cNvPr id="77" name="Oval 77"/>
        <xdr:cNvSpPr>
          <a:spLocks/>
        </xdr:cNvSpPr>
      </xdr:nvSpPr>
      <xdr:spPr>
        <a:xfrm>
          <a:off x="749617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12</xdr:row>
      <xdr:rowOff>19050</xdr:rowOff>
    </xdr:from>
    <xdr:to>
      <xdr:col>17</xdr:col>
      <xdr:colOff>238125</xdr:colOff>
      <xdr:row>13</xdr:row>
      <xdr:rowOff>0</xdr:rowOff>
    </xdr:to>
    <xdr:sp>
      <xdr:nvSpPr>
        <xdr:cNvPr id="78" name="Oval 78"/>
        <xdr:cNvSpPr>
          <a:spLocks/>
        </xdr:cNvSpPr>
      </xdr:nvSpPr>
      <xdr:spPr>
        <a:xfrm>
          <a:off x="721995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13</xdr:row>
      <xdr:rowOff>19050</xdr:rowOff>
    </xdr:from>
    <xdr:to>
      <xdr:col>17</xdr:col>
      <xdr:colOff>238125</xdr:colOff>
      <xdr:row>14</xdr:row>
      <xdr:rowOff>0</xdr:rowOff>
    </xdr:to>
    <xdr:sp>
      <xdr:nvSpPr>
        <xdr:cNvPr id="79" name="Oval 79"/>
        <xdr:cNvSpPr>
          <a:spLocks/>
        </xdr:cNvSpPr>
      </xdr:nvSpPr>
      <xdr:spPr>
        <a:xfrm>
          <a:off x="7219950"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14</xdr:row>
      <xdr:rowOff>19050</xdr:rowOff>
    </xdr:from>
    <xdr:to>
      <xdr:col>17</xdr:col>
      <xdr:colOff>238125</xdr:colOff>
      <xdr:row>15</xdr:row>
      <xdr:rowOff>0</xdr:rowOff>
    </xdr:to>
    <xdr:sp>
      <xdr:nvSpPr>
        <xdr:cNvPr id="80" name="Oval 80"/>
        <xdr:cNvSpPr>
          <a:spLocks/>
        </xdr:cNvSpPr>
      </xdr:nvSpPr>
      <xdr:spPr>
        <a:xfrm>
          <a:off x="7219950"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15</xdr:row>
      <xdr:rowOff>19050</xdr:rowOff>
    </xdr:from>
    <xdr:to>
      <xdr:col>17</xdr:col>
      <xdr:colOff>238125</xdr:colOff>
      <xdr:row>16</xdr:row>
      <xdr:rowOff>0</xdr:rowOff>
    </xdr:to>
    <xdr:sp>
      <xdr:nvSpPr>
        <xdr:cNvPr id="81" name="Oval 81"/>
        <xdr:cNvSpPr>
          <a:spLocks/>
        </xdr:cNvSpPr>
      </xdr:nvSpPr>
      <xdr:spPr>
        <a:xfrm>
          <a:off x="7219950"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16</xdr:row>
      <xdr:rowOff>19050</xdr:rowOff>
    </xdr:from>
    <xdr:to>
      <xdr:col>17</xdr:col>
      <xdr:colOff>238125</xdr:colOff>
      <xdr:row>17</xdr:row>
      <xdr:rowOff>0</xdr:rowOff>
    </xdr:to>
    <xdr:sp>
      <xdr:nvSpPr>
        <xdr:cNvPr id="82" name="Oval 82"/>
        <xdr:cNvSpPr>
          <a:spLocks/>
        </xdr:cNvSpPr>
      </xdr:nvSpPr>
      <xdr:spPr>
        <a:xfrm>
          <a:off x="7219950"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17</xdr:row>
      <xdr:rowOff>19050</xdr:rowOff>
    </xdr:from>
    <xdr:to>
      <xdr:col>17</xdr:col>
      <xdr:colOff>238125</xdr:colOff>
      <xdr:row>18</xdr:row>
      <xdr:rowOff>0</xdr:rowOff>
    </xdr:to>
    <xdr:sp>
      <xdr:nvSpPr>
        <xdr:cNvPr id="83" name="Oval 83"/>
        <xdr:cNvSpPr>
          <a:spLocks/>
        </xdr:cNvSpPr>
      </xdr:nvSpPr>
      <xdr:spPr>
        <a:xfrm>
          <a:off x="7219950"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18</xdr:row>
      <xdr:rowOff>19050</xdr:rowOff>
    </xdr:from>
    <xdr:to>
      <xdr:col>17</xdr:col>
      <xdr:colOff>238125</xdr:colOff>
      <xdr:row>19</xdr:row>
      <xdr:rowOff>0</xdr:rowOff>
    </xdr:to>
    <xdr:sp>
      <xdr:nvSpPr>
        <xdr:cNvPr id="84" name="Oval 84"/>
        <xdr:cNvSpPr>
          <a:spLocks/>
        </xdr:cNvSpPr>
      </xdr:nvSpPr>
      <xdr:spPr>
        <a:xfrm>
          <a:off x="7219950"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19</xdr:row>
      <xdr:rowOff>19050</xdr:rowOff>
    </xdr:from>
    <xdr:to>
      <xdr:col>17</xdr:col>
      <xdr:colOff>238125</xdr:colOff>
      <xdr:row>20</xdr:row>
      <xdr:rowOff>0</xdr:rowOff>
    </xdr:to>
    <xdr:sp>
      <xdr:nvSpPr>
        <xdr:cNvPr id="85" name="Oval 85"/>
        <xdr:cNvSpPr>
          <a:spLocks/>
        </xdr:cNvSpPr>
      </xdr:nvSpPr>
      <xdr:spPr>
        <a:xfrm>
          <a:off x="7219950"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20</xdr:row>
      <xdr:rowOff>19050</xdr:rowOff>
    </xdr:from>
    <xdr:to>
      <xdr:col>17</xdr:col>
      <xdr:colOff>238125</xdr:colOff>
      <xdr:row>21</xdr:row>
      <xdr:rowOff>0</xdr:rowOff>
    </xdr:to>
    <xdr:sp>
      <xdr:nvSpPr>
        <xdr:cNvPr id="86" name="Oval 86"/>
        <xdr:cNvSpPr>
          <a:spLocks/>
        </xdr:cNvSpPr>
      </xdr:nvSpPr>
      <xdr:spPr>
        <a:xfrm>
          <a:off x="7219950"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19050</xdr:rowOff>
    </xdr:from>
    <xdr:to>
      <xdr:col>17</xdr:col>
      <xdr:colOff>238125</xdr:colOff>
      <xdr:row>22</xdr:row>
      <xdr:rowOff>0</xdr:rowOff>
    </xdr:to>
    <xdr:sp>
      <xdr:nvSpPr>
        <xdr:cNvPr id="87" name="Oval 87"/>
        <xdr:cNvSpPr>
          <a:spLocks/>
        </xdr:cNvSpPr>
      </xdr:nvSpPr>
      <xdr:spPr>
        <a:xfrm>
          <a:off x="7219950"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22</xdr:row>
      <xdr:rowOff>19050</xdr:rowOff>
    </xdr:from>
    <xdr:to>
      <xdr:col>17</xdr:col>
      <xdr:colOff>238125</xdr:colOff>
      <xdr:row>23</xdr:row>
      <xdr:rowOff>0</xdr:rowOff>
    </xdr:to>
    <xdr:sp>
      <xdr:nvSpPr>
        <xdr:cNvPr id="88" name="Oval 88"/>
        <xdr:cNvSpPr>
          <a:spLocks/>
        </xdr:cNvSpPr>
      </xdr:nvSpPr>
      <xdr:spPr>
        <a:xfrm>
          <a:off x="7219950"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23</xdr:row>
      <xdr:rowOff>19050</xdr:rowOff>
    </xdr:from>
    <xdr:to>
      <xdr:col>17</xdr:col>
      <xdr:colOff>238125</xdr:colOff>
      <xdr:row>24</xdr:row>
      <xdr:rowOff>0</xdr:rowOff>
    </xdr:to>
    <xdr:sp>
      <xdr:nvSpPr>
        <xdr:cNvPr id="89" name="Oval 89"/>
        <xdr:cNvSpPr>
          <a:spLocks/>
        </xdr:cNvSpPr>
      </xdr:nvSpPr>
      <xdr:spPr>
        <a:xfrm>
          <a:off x="7219950"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238125</xdr:colOff>
      <xdr:row>25</xdr:row>
      <xdr:rowOff>0</xdr:rowOff>
    </xdr:to>
    <xdr:sp>
      <xdr:nvSpPr>
        <xdr:cNvPr id="90" name="Oval 90"/>
        <xdr:cNvSpPr>
          <a:spLocks/>
        </xdr:cNvSpPr>
      </xdr:nvSpPr>
      <xdr:spPr>
        <a:xfrm>
          <a:off x="7219950"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33</xdr:row>
      <xdr:rowOff>19050</xdr:rowOff>
    </xdr:from>
    <xdr:to>
      <xdr:col>4</xdr:col>
      <xdr:colOff>238125</xdr:colOff>
      <xdr:row>34</xdr:row>
      <xdr:rowOff>0</xdr:rowOff>
    </xdr:to>
    <xdr:sp>
      <xdr:nvSpPr>
        <xdr:cNvPr id="91" name="Oval 91"/>
        <xdr:cNvSpPr>
          <a:spLocks/>
        </xdr:cNvSpPr>
      </xdr:nvSpPr>
      <xdr:spPr>
        <a:xfrm>
          <a:off x="218122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33</xdr:row>
      <xdr:rowOff>19050</xdr:rowOff>
    </xdr:from>
    <xdr:to>
      <xdr:col>3</xdr:col>
      <xdr:colOff>238125</xdr:colOff>
      <xdr:row>34</xdr:row>
      <xdr:rowOff>0</xdr:rowOff>
    </xdr:to>
    <xdr:sp>
      <xdr:nvSpPr>
        <xdr:cNvPr id="92" name="Oval 92"/>
        <xdr:cNvSpPr>
          <a:spLocks/>
        </xdr:cNvSpPr>
      </xdr:nvSpPr>
      <xdr:spPr>
        <a:xfrm>
          <a:off x="190500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34</xdr:row>
      <xdr:rowOff>19050</xdr:rowOff>
    </xdr:from>
    <xdr:to>
      <xdr:col>4</xdr:col>
      <xdr:colOff>238125</xdr:colOff>
      <xdr:row>35</xdr:row>
      <xdr:rowOff>0</xdr:rowOff>
    </xdr:to>
    <xdr:sp>
      <xdr:nvSpPr>
        <xdr:cNvPr id="93" name="Oval 93"/>
        <xdr:cNvSpPr>
          <a:spLocks/>
        </xdr:cNvSpPr>
      </xdr:nvSpPr>
      <xdr:spPr>
        <a:xfrm>
          <a:off x="218122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34</xdr:row>
      <xdr:rowOff>19050</xdr:rowOff>
    </xdr:from>
    <xdr:to>
      <xdr:col>3</xdr:col>
      <xdr:colOff>238125</xdr:colOff>
      <xdr:row>35</xdr:row>
      <xdr:rowOff>0</xdr:rowOff>
    </xdr:to>
    <xdr:sp>
      <xdr:nvSpPr>
        <xdr:cNvPr id="94" name="Oval 94"/>
        <xdr:cNvSpPr>
          <a:spLocks/>
        </xdr:cNvSpPr>
      </xdr:nvSpPr>
      <xdr:spPr>
        <a:xfrm>
          <a:off x="190500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35</xdr:row>
      <xdr:rowOff>19050</xdr:rowOff>
    </xdr:from>
    <xdr:to>
      <xdr:col>4</xdr:col>
      <xdr:colOff>238125</xdr:colOff>
      <xdr:row>36</xdr:row>
      <xdr:rowOff>0</xdr:rowOff>
    </xdr:to>
    <xdr:sp>
      <xdr:nvSpPr>
        <xdr:cNvPr id="95" name="Oval 95"/>
        <xdr:cNvSpPr>
          <a:spLocks/>
        </xdr:cNvSpPr>
      </xdr:nvSpPr>
      <xdr:spPr>
        <a:xfrm>
          <a:off x="218122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35</xdr:row>
      <xdr:rowOff>19050</xdr:rowOff>
    </xdr:from>
    <xdr:to>
      <xdr:col>3</xdr:col>
      <xdr:colOff>238125</xdr:colOff>
      <xdr:row>36</xdr:row>
      <xdr:rowOff>0</xdr:rowOff>
    </xdr:to>
    <xdr:sp>
      <xdr:nvSpPr>
        <xdr:cNvPr id="96" name="Oval 96"/>
        <xdr:cNvSpPr>
          <a:spLocks/>
        </xdr:cNvSpPr>
      </xdr:nvSpPr>
      <xdr:spPr>
        <a:xfrm>
          <a:off x="190500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36</xdr:row>
      <xdr:rowOff>19050</xdr:rowOff>
    </xdr:from>
    <xdr:to>
      <xdr:col>4</xdr:col>
      <xdr:colOff>238125</xdr:colOff>
      <xdr:row>37</xdr:row>
      <xdr:rowOff>0</xdr:rowOff>
    </xdr:to>
    <xdr:sp>
      <xdr:nvSpPr>
        <xdr:cNvPr id="97" name="Oval 97"/>
        <xdr:cNvSpPr>
          <a:spLocks/>
        </xdr:cNvSpPr>
      </xdr:nvSpPr>
      <xdr:spPr>
        <a:xfrm>
          <a:off x="218122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36</xdr:row>
      <xdr:rowOff>19050</xdr:rowOff>
    </xdr:from>
    <xdr:to>
      <xdr:col>3</xdr:col>
      <xdr:colOff>238125</xdr:colOff>
      <xdr:row>37</xdr:row>
      <xdr:rowOff>0</xdr:rowOff>
    </xdr:to>
    <xdr:sp>
      <xdr:nvSpPr>
        <xdr:cNvPr id="98" name="Oval 98"/>
        <xdr:cNvSpPr>
          <a:spLocks/>
        </xdr:cNvSpPr>
      </xdr:nvSpPr>
      <xdr:spPr>
        <a:xfrm>
          <a:off x="190500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37</xdr:row>
      <xdr:rowOff>19050</xdr:rowOff>
    </xdr:from>
    <xdr:to>
      <xdr:col>4</xdr:col>
      <xdr:colOff>238125</xdr:colOff>
      <xdr:row>38</xdr:row>
      <xdr:rowOff>0</xdr:rowOff>
    </xdr:to>
    <xdr:sp>
      <xdr:nvSpPr>
        <xdr:cNvPr id="99" name="Oval 99"/>
        <xdr:cNvSpPr>
          <a:spLocks/>
        </xdr:cNvSpPr>
      </xdr:nvSpPr>
      <xdr:spPr>
        <a:xfrm>
          <a:off x="218122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37</xdr:row>
      <xdr:rowOff>19050</xdr:rowOff>
    </xdr:from>
    <xdr:to>
      <xdr:col>3</xdr:col>
      <xdr:colOff>238125</xdr:colOff>
      <xdr:row>38</xdr:row>
      <xdr:rowOff>0</xdr:rowOff>
    </xdr:to>
    <xdr:sp>
      <xdr:nvSpPr>
        <xdr:cNvPr id="100" name="Oval 100"/>
        <xdr:cNvSpPr>
          <a:spLocks/>
        </xdr:cNvSpPr>
      </xdr:nvSpPr>
      <xdr:spPr>
        <a:xfrm>
          <a:off x="190500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38</xdr:row>
      <xdr:rowOff>19050</xdr:rowOff>
    </xdr:from>
    <xdr:to>
      <xdr:col>4</xdr:col>
      <xdr:colOff>238125</xdr:colOff>
      <xdr:row>39</xdr:row>
      <xdr:rowOff>0</xdr:rowOff>
    </xdr:to>
    <xdr:sp>
      <xdr:nvSpPr>
        <xdr:cNvPr id="101" name="Oval 101"/>
        <xdr:cNvSpPr>
          <a:spLocks/>
        </xdr:cNvSpPr>
      </xdr:nvSpPr>
      <xdr:spPr>
        <a:xfrm>
          <a:off x="218122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38</xdr:row>
      <xdr:rowOff>19050</xdr:rowOff>
    </xdr:from>
    <xdr:to>
      <xdr:col>3</xdr:col>
      <xdr:colOff>238125</xdr:colOff>
      <xdr:row>39</xdr:row>
      <xdr:rowOff>0</xdr:rowOff>
    </xdr:to>
    <xdr:sp>
      <xdr:nvSpPr>
        <xdr:cNvPr id="102" name="Oval 102"/>
        <xdr:cNvSpPr>
          <a:spLocks/>
        </xdr:cNvSpPr>
      </xdr:nvSpPr>
      <xdr:spPr>
        <a:xfrm>
          <a:off x="190500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39</xdr:row>
      <xdr:rowOff>19050</xdr:rowOff>
    </xdr:from>
    <xdr:to>
      <xdr:col>4</xdr:col>
      <xdr:colOff>238125</xdr:colOff>
      <xdr:row>40</xdr:row>
      <xdr:rowOff>0</xdr:rowOff>
    </xdr:to>
    <xdr:sp>
      <xdr:nvSpPr>
        <xdr:cNvPr id="103" name="Oval 103"/>
        <xdr:cNvSpPr>
          <a:spLocks/>
        </xdr:cNvSpPr>
      </xdr:nvSpPr>
      <xdr:spPr>
        <a:xfrm>
          <a:off x="218122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39</xdr:row>
      <xdr:rowOff>19050</xdr:rowOff>
    </xdr:from>
    <xdr:to>
      <xdr:col>3</xdr:col>
      <xdr:colOff>238125</xdr:colOff>
      <xdr:row>40</xdr:row>
      <xdr:rowOff>0</xdr:rowOff>
    </xdr:to>
    <xdr:sp>
      <xdr:nvSpPr>
        <xdr:cNvPr id="104" name="Oval 104"/>
        <xdr:cNvSpPr>
          <a:spLocks/>
        </xdr:cNvSpPr>
      </xdr:nvSpPr>
      <xdr:spPr>
        <a:xfrm>
          <a:off x="190500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40</xdr:row>
      <xdr:rowOff>19050</xdr:rowOff>
    </xdr:from>
    <xdr:to>
      <xdr:col>4</xdr:col>
      <xdr:colOff>238125</xdr:colOff>
      <xdr:row>41</xdr:row>
      <xdr:rowOff>0</xdr:rowOff>
    </xdr:to>
    <xdr:sp>
      <xdr:nvSpPr>
        <xdr:cNvPr id="105" name="Oval 105"/>
        <xdr:cNvSpPr>
          <a:spLocks/>
        </xdr:cNvSpPr>
      </xdr:nvSpPr>
      <xdr:spPr>
        <a:xfrm>
          <a:off x="218122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40</xdr:row>
      <xdr:rowOff>19050</xdr:rowOff>
    </xdr:from>
    <xdr:to>
      <xdr:col>3</xdr:col>
      <xdr:colOff>238125</xdr:colOff>
      <xdr:row>41</xdr:row>
      <xdr:rowOff>0</xdr:rowOff>
    </xdr:to>
    <xdr:sp>
      <xdr:nvSpPr>
        <xdr:cNvPr id="106" name="Oval 106"/>
        <xdr:cNvSpPr>
          <a:spLocks/>
        </xdr:cNvSpPr>
      </xdr:nvSpPr>
      <xdr:spPr>
        <a:xfrm>
          <a:off x="190500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41</xdr:row>
      <xdr:rowOff>19050</xdr:rowOff>
    </xdr:from>
    <xdr:to>
      <xdr:col>4</xdr:col>
      <xdr:colOff>238125</xdr:colOff>
      <xdr:row>42</xdr:row>
      <xdr:rowOff>0</xdr:rowOff>
    </xdr:to>
    <xdr:sp>
      <xdr:nvSpPr>
        <xdr:cNvPr id="107" name="Oval 107"/>
        <xdr:cNvSpPr>
          <a:spLocks/>
        </xdr:cNvSpPr>
      </xdr:nvSpPr>
      <xdr:spPr>
        <a:xfrm>
          <a:off x="218122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41</xdr:row>
      <xdr:rowOff>19050</xdr:rowOff>
    </xdr:from>
    <xdr:to>
      <xdr:col>3</xdr:col>
      <xdr:colOff>238125</xdr:colOff>
      <xdr:row>42</xdr:row>
      <xdr:rowOff>0</xdr:rowOff>
    </xdr:to>
    <xdr:sp>
      <xdr:nvSpPr>
        <xdr:cNvPr id="108" name="Oval 108"/>
        <xdr:cNvSpPr>
          <a:spLocks/>
        </xdr:cNvSpPr>
      </xdr:nvSpPr>
      <xdr:spPr>
        <a:xfrm>
          <a:off x="190500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42</xdr:row>
      <xdr:rowOff>19050</xdr:rowOff>
    </xdr:from>
    <xdr:to>
      <xdr:col>3</xdr:col>
      <xdr:colOff>238125</xdr:colOff>
      <xdr:row>43</xdr:row>
      <xdr:rowOff>0</xdr:rowOff>
    </xdr:to>
    <xdr:sp>
      <xdr:nvSpPr>
        <xdr:cNvPr id="109" name="Oval 109"/>
        <xdr:cNvSpPr>
          <a:spLocks/>
        </xdr:cNvSpPr>
      </xdr:nvSpPr>
      <xdr:spPr>
        <a:xfrm>
          <a:off x="1905000"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43</xdr:row>
      <xdr:rowOff>19050</xdr:rowOff>
    </xdr:from>
    <xdr:to>
      <xdr:col>3</xdr:col>
      <xdr:colOff>238125</xdr:colOff>
      <xdr:row>44</xdr:row>
      <xdr:rowOff>0</xdr:rowOff>
    </xdr:to>
    <xdr:sp>
      <xdr:nvSpPr>
        <xdr:cNvPr id="110" name="Oval 110"/>
        <xdr:cNvSpPr>
          <a:spLocks/>
        </xdr:cNvSpPr>
      </xdr:nvSpPr>
      <xdr:spPr>
        <a:xfrm>
          <a:off x="1905000"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44</xdr:row>
      <xdr:rowOff>19050</xdr:rowOff>
    </xdr:from>
    <xdr:to>
      <xdr:col>3</xdr:col>
      <xdr:colOff>238125</xdr:colOff>
      <xdr:row>45</xdr:row>
      <xdr:rowOff>0</xdr:rowOff>
    </xdr:to>
    <xdr:sp>
      <xdr:nvSpPr>
        <xdr:cNvPr id="111" name="Oval 111"/>
        <xdr:cNvSpPr>
          <a:spLocks/>
        </xdr:cNvSpPr>
      </xdr:nvSpPr>
      <xdr:spPr>
        <a:xfrm>
          <a:off x="1905000"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45</xdr:row>
      <xdr:rowOff>19050</xdr:rowOff>
    </xdr:from>
    <xdr:to>
      <xdr:col>3</xdr:col>
      <xdr:colOff>238125</xdr:colOff>
      <xdr:row>46</xdr:row>
      <xdr:rowOff>0</xdr:rowOff>
    </xdr:to>
    <xdr:sp>
      <xdr:nvSpPr>
        <xdr:cNvPr id="112" name="Oval 112"/>
        <xdr:cNvSpPr>
          <a:spLocks/>
        </xdr:cNvSpPr>
      </xdr:nvSpPr>
      <xdr:spPr>
        <a:xfrm>
          <a:off x="1905000"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46</xdr:row>
      <xdr:rowOff>19050</xdr:rowOff>
    </xdr:from>
    <xdr:to>
      <xdr:col>3</xdr:col>
      <xdr:colOff>238125</xdr:colOff>
      <xdr:row>47</xdr:row>
      <xdr:rowOff>0</xdr:rowOff>
    </xdr:to>
    <xdr:sp>
      <xdr:nvSpPr>
        <xdr:cNvPr id="113" name="Oval 113"/>
        <xdr:cNvSpPr>
          <a:spLocks/>
        </xdr:cNvSpPr>
      </xdr:nvSpPr>
      <xdr:spPr>
        <a:xfrm>
          <a:off x="1905000"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47</xdr:row>
      <xdr:rowOff>19050</xdr:rowOff>
    </xdr:from>
    <xdr:to>
      <xdr:col>3</xdr:col>
      <xdr:colOff>238125</xdr:colOff>
      <xdr:row>48</xdr:row>
      <xdr:rowOff>0</xdr:rowOff>
    </xdr:to>
    <xdr:sp>
      <xdr:nvSpPr>
        <xdr:cNvPr id="114" name="Oval 114"/>
        <xdr:cNvSpPr>
          <a:spLocks/>
        </xdr:cNvSpPr>
      </xdr:nvSpPr>
      <xdr:spPr>
        <a:xfrm>
          <a:off x="1905000"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48</xdr:row>
      <xdr:rowOff>19050</xdr:rowOff>
    </xdr:from>
    <xdr:to>
      <xdr:col>3</xdr:col>
      <xdr:colOff>238125</xdr:colOff>
      <xdr:row>49</xdr:row>
      <xdr:rowOff>0</xdr:rowOff>
    </xdr:to>
    <xdr:sp>
      <xdr:nvSpPr>
        <xdr:cNvPr id="115" name="Oval 115"/>
        <xdr:cNvSpPr>
          <a:spLocks/>
        </xdr:cNvSpPr>
      </xdr:nvSpPr>
      <xdr:spPr>
        <a:xfrm>
          <a:off x="1905000"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49</xdr:row>
      <xdr:rowOff>19050</xdr:rowOff>
    </xdr:from>
    <xdr:to>
      <xdr:col>3</xdr:col>
      <xdr:colOff>238125</xdr:colOff>
      <xdr:row>50</xdr:row>
      <xdr:rowOff>0</xdr:rowOff>
    </xdr:to>
    <xdr:sp>
      <xdr:nvSpPr>
        <xdr:cNvPr id="116" name="Oval 116"/>
        <xdr:cNvSpPr>
          <a:spLocks/>
        </xdr:cNvSpPr>
      </xdr:nvSpPr>
      <xdr:spPr>
        <a:xfrm>
          <a:off x="1905000"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50</xdr:row>
      <xdr:rowOff>19050</xdr:rowOff>
    </xdr:from>
    <xdr:to>
      <xdr:col>3</xdr:col>
      <xdr:colOff>238125</xdr:colOff>
      <xdr:row>51</xdr:row>
      <xdr:rowOff>0</xdr:rowOff>
    </xdr:to>
    <xdr:sp>
      <xdr:nvSpPr>
        <xdr:cNvPr id="117" name="Oval 117"/>
        <xdr:cNvSpPr>
          <a:spLocks/>
        </xdr:cNvSpPr>
      </xdr:nvSpPr>
      <xdr:spPr>
        <a:xfrm>
          <a:off x="1905000"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51</xdr:row>
      <xdr:rowOff>19050</xdr:rowOff>
    </xdr:from>
    <xdr:to>
      <xdr:col>3</xdr:col>
      <xdr:colOff>238125</xdr:colOff>
      <xdr:row>52</xdr:row>
      <xdr:rowOff>0</xdr:rowOff>
    </xdr:to>
    <xdr:sp>
      <xdr:nvSpPr>
        <xdr:cNvPr id="118" name="Oval 118"/>
        <xdr:cNvSpPr>
          <a:spLocks/>
        </xdr:cNvSpPr>
      </xdr:nvSpPr>
      <xdr:spPr>
        <a:xfrm>
          <a:off x="1905000"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52</xdr:row>
      <xdr:rowOff>19050</xdr:rowOff>
    </xdr:from>
    <xdr:to>
      <xdr:col>3</xdr:col>
      <xdr:colOff>238125</xdr:colOff>
      <xdr:row>53</xdr:row>
      <xdr:rowOff>0</xdr:rowOff>
    </xdr:to>
    <xdr:sp>
      <xdr:nvSpPr>
        <xdr:cNvPr id="119" name="Oval 119"/>
        <xdr:cNvSpPr>
          <a:spLocks/>
        </xdr:cNvSpPr>
      </xdr:nvSpPr>
      <xdr:spPr>
        <a:xfrm>
          <a:off x="1905000"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19050</xdr:rowOff>
    </xdr:from>
    <xdr:to>
      <xdr:col>3</xdr:col>
      <xdr:colOff>238125</xdr:colOff>
      <xdr:row>54</xdr:row>
      <xdr:rowOff>0</xdr:rowOff>
    </xdr:to>
    <xdr:sp>
      <xdr:nvSpPr>
        <xdr:cNvPr id="120" name="Oval 120"/>
        <xdr:cNvSpPr>
          <a:spLocks/>
        </xdr:cNvSpPr>
      </xdr:nvSpPr>
      <xdr:spPr>
        <a:xfrm>
          <a:off x="1905000"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33</xdr:row>
      <xdr:rowOff>19050</xdr:rowOff>
    </xdr:from>
    <xdr:to>
      <xdr:col>11</xdr:col>
      <xdr:colOff>238125</xdr:colOff>
      <xdr:row>34</xdr:row>
      <xdr:rowOff>0</xdr:rowOff>
    </xdr:to>
    <xdr:sp>
      <xdr:nvSpPr>
        <xdr:cNvPr id="121" name="Oval 121"/>
        <xdr:cNvSpPr>
          <a:spLocks/>
        </xdr:cNvSpPr>
      </xdr:nvSpPr>
      <xdr:spPr>
        <a:xfrm>
          <a:off x="483870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33</xdr:row>
      <xdr:rowOff>19050</xdr:rowOff>
    </xdr:from>
    <xdr:to>
      <xdr:col>10</xdr:col>
      <xdr:colOff>238125</xdr:colOff>
      <xdr:row>34</xdr:row>
      <xdr:rowOff>0</xdr:rowOff>
    </xdr:to>
    <xdr:sp>
      <xdr:nvSpPr>
        <xdr:cNvPr id="122" name="Oval 122"/>
        <xdr:cNvSpPr>
          <a:spLocks/>
        </xdr:cNvSpPr>
      </xdr:nvSpPr>
      <xdr:spPr>
        <a:xfrm>
          <a:off x="456247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34</xdr:row>
      <xdr:rowOff>19050</xdr:rowOff>
    </xdr:from>
    <xdr:to>
      <xdr:col>11</xdr:col>
      <xdr:colOff>238125</xdr:colOff>
      <xdr:row>35</xdr:row>
      <xdr:rowOff>0</xdr:rowOff>
    </xdr:to>
    <xdr:sp>
      <xdr:nvSpPr>
        <xdr:cNvPr id="123" name="Oval 123"/>
        <xdr:cNvSpPr>
          <a:spLocks/>
        </xdr:cNvSpPr>
      </xdr:nvSpPr>
      <xdr:spPr>
        <a:xfrm>
          <a:off x="483870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34</xdr:row>
      <xdr:rowOff>19050</xdr:rowOff>
    </xdr:from>
    <xdr:to>
      <xdr:col>10</xdr:col>
      <xdr:colOff>238125</xdr:colOff>
      <xdr:row>35</xdr:row>
      <xdr:rowOff>0</xdr:rowOff>
    </xdr:to>
    <xdr:sp>
      <xdr:nvSpPr>
        <xdr:cNvPr id="124" name="Oval 124"/>
        <xdr:cNvSpPr>
          <a:spLocks/>
        </xdr:cNvSpPr>
      </xdr:nvSpPr>
      <xdr:spPr>
        <a:xfrm>
          <a:off x="456247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35</xdr:row>
      <xdr:rowOff>19050</xdr:rowOff>
    </xdr:from>
    <xdr:to>
      <xdr:col>11</xdr:col>
      <xdr:colOff>238125</xdr:colOff>
      <xdr:row>36</xdr:row>
      <xdr:rowOff>0</xdr:rowOff>
    </xdr:to>
    <xdr:sp>
      <xdr:nvSpPr>
        <xdr:cNvPr id="125" name="Oval 125"/>
        <xdr:cNvSpPr>
          <a:spLocks/>
        </xdr:cNvSpPr>
      </xdr:nvSpPr>
      <xdr:spPr>
        <a:xfrm>
          <a:off x="483870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35</xdr:row>
      <xdr:rowOff>19050</xdr:rowOff>
    </xdr:from>
    <xdr:to>
      <xdr:col>10</xdr:col>
      <xdr:colOff>238125</xdr:colOff>
      <xdr:row>36</xdr:row>
      <xdr:rowOff>0</xdr:rowOff>
    </xdr:to>
    <xdr:sp>
      <xdr:nvSpPr>
        <xdr:cNvPr id="126" name="Oval 126"/>
        <xdr:cNvSpPr>
          <a:spLocks/>
        </xdr:cNvSpPr>
      </xdr:nvSpPr>
      <xdr:spPr>
        <a:xfrm>
          <a:off x="456247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36</xdr:row>
      <xdr:rowOff>19050</xdr:rowOff>
    </xdr:from>
    <xdr:to>
      <xdr:col>11</xdr:col>
      <xdr:colOff>238125</xdr:colOff>
      <xdr:row>37</xdr:row>
      <xdr:rowOff>0</xdr:rowOff>
    </xdr:to>
    <xdr:sp>
      <xdr:nvSpPr>
        <xdr:cNvPr id="127" name="Oval 127"/>
        <xdr:cNvSpPr>
          <a:spLocks/>
        </xdr:cNvSpPr>
      </xdr:nvSpPr>
      <xdr:spPr>
        <a:xfrm>
          <a:off x="483870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36</xdr:row>
      <xdr:rowOff>19050</xdr:rowOff>
    </xdr:from>
    <xdr:to>
      <xdr:col>10</xdr:col>
      <xdr:colOff>238125</xdr:colOff>
      <xdr:row>37</xdr:row>
      <xdr:rowOff>0</xdr:rowOff>
    </xdr:to>
    <xdr:sp>
      <xdr:nvSpPr>
        <xdr:cNvPr id="128" name="Oval 128"/>
        <xdr:cNvSpPr>
          <a:spLocks/>
        </xdr:cNvSpPr>
      </xdr:nvSpPr>
      <xdr:spPr>
        <a:xfrm>
          <a:off x="456247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37</xdr:row>
      <xdr:rowOff>19050</xdr:rowOff>
    </xdr:from>
    <xdr:to>
      <xdr:col>11</xdr:col>
      <xdr:colOff>238125</xdr:colOff>
      <xdr:row>38</xdr:row>
      <xdr:rowOff>0</xdr:rowOff>
    </xdr:to>
    <xdr:sp>
      <xdr:nvSpPr>
        <xdr:cNvPr id="129" name="Oval 129"/>
        <xdr:cNvSpPr>
          <a:spLocks/>
        </xdr:cNvSpPr>
      </xdr:nvSpPr>
      <xdr:spPr>
        <a:xfrm>
          <a:off x="483870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37</xdr:row>
      <xdr:rowOff>19050</xdr:rowOff>
    </xdr:from>
    <xdr:to>
      <xdr:col>10</xdr:col>
      <xdr:colOff>238125</xdr:colOff>
      <xdr:row>38</xdr:row>
      <xdr:rowOff>0</xdr:rowOff>
    </xdr:to>
    <xdr:sp>
      <xdr:nvSpPr>
        <xdr:cNvPr id="130" name="Oval 130"/>
        <xdr:cNvSpPr>
          <a:spLocks/>
        </xdr:cNvSpPr>
      </xdr:nvSpPr>
      <xdr:spPr>
        <a:xfrm>
          <a:off x="456247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38</xdr:row>
      <xdr:rowOff>19050</xdr:rowOff>
    </xdr:from>
    <xdr:to>
      <xdr:col>11</xdr:col>
      <xdr:colOff>238125</xdr:colOff>
      <xdr:row>39</xdr:row>
      <xdr:rowOff>0</xdr:rowOff>
    </xdr:to>
    <xdr:sp>
      <xdr:nvSpPr>
        <xdr:cNvPr id="131" name="Oval 131"/>
        <xdr:cNvSpPr>
          <a:spLocks/>
        </xdr:cNvSpPr>
      </xdr:nvSpPr>
      <xdr:spPr>
        <a:xfrm>
          <a:off x="483870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38</xdr:row>
      <xdr:rowOff>19050</xdr:rowOff>
    </xdr:from>
    <xdr:to>
      <xdr:col>10</xdr:col>
      <xdr:colOff>238125</xdr:colOff>
      <xdr:row>39</xdr:row>
      <xdr:rowOff>0</xdr:rowOff>
    </xdr:to>
    <xdr:sp>
      <xdr:nvSpPr>
        <xdr:cNvPr id="132" name="Oval 132"/>
        <xdr:cNvSpPr>
          <a:spLocks/>
        </xdr:cNvSpPr>
      </xdr:nvSpPr>
      <xdr:spPr>
        <a:xfrm>
          <a:off x="456247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39</xdr:row>
      <xdr:rowOff>19050</xdr:rowOff>
    </xdr:from>
    <xdr:to>
      <xdr:col>11</xdr:col>
      <xdr:colOff>238125</xdr:colOff>
      <xdr:row>40</xdr:row>
      <xdr:rowOff>0</xdr:rowOff>
    </xdr:to>
    <xdr:sp>
      <xdr:nvSpPr>
        <xdr:cNvPr id="133" name="Oval 133"/>
        <xdr:cNvSpPr>
          <a:spLocks/>
        </xdr:cNvSpPr>
      </xdr:nvSpPr>
      <xdr:spPr>
        <a:xfrm>
          <a:off x="483870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39</xdr:row>
      <xdr:rowOff>19050</xdr:rowOff>
    </xdr:from>
    <xdr:to>
      <xdr:col>10</xdr:col>
      <xdr:colOff>238125</xdr:colOff>
      <xdr:row>40</xdr:row>
      <xdr:rowOff>0</xdr:rowOff>
    </xdr:to>
    <xdr:sp>
      <xdr:nvSpPr>
        <xdr:cNvPr id="134" name="Oval 134"/>
        <xdr:cNvSpPr>
          <a:spLocks/>
        </xdr:cNvSpPr>
      </xdr:nvSpPr>
      <xdr:spPr>
        <a:xfrm>
          <a:off x="456247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40</xdr:row>
      <xdr:rowOff>19050</xdr:rowOff>
    </xdr:from>
    <xdr:to>
      <xdr:col>11</xdr:col>
      <xdr:colOff>238125</xdr:colOff>
      <xdr:row>41</xdr:row>
      <xdr:rowOff>0</xdr:rowOff>
    </xdr:to>
    <xdr:sp>
      <xdr:nvSpPr>
        <xdr:cNvPr id="135" name="Oval 135"/>
        <xdr:cNvSpPr>
          <a:spLocks/>
        </xdr:cNvSpPr>
      </xdr:nvSpPr>
      <xdr:spPr>
        <a:xfrm>
          <a:off x="483870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40</xdr:row>
      <xdr:rowOff>19050</xdr:rowOff>
    </xdr:from>
    <xdr:to>
      <xdr:col>10</xdr:col>
      <xdr:colOff>238125</xdr:colOff>
      <xdr:row>41</xdr:row>
      <xdr:rowOff>0</xdr:rowOff>
    </xdr:to>
    <xdr:sp>
      <xdr:nvSpPr>
        <xdr:cNvPr id="136" name="Oval 136"/>
        <xdr:cNvSpPr>
          <a:spLocks/>
        </xdr:cNvSpPr>
      </xdr:nvSpPr>
      <xdr:spPr>
        <a:xfrm>
          <a:off x="456247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41</xdr:row>
      <xdr:rowOff>19050</xdr:rowOff>
    </xdr:from>
    <xdr:to>
      <xdr:col>11</xdr:col>
      <xdr:colOff>238125</xdr:colOff>
      <xdr:row>42</xdr:row>
      <xdr:rowOff>0</xdr:rowOff>
    </xdr:to>
    <xdr:sp>
      <xdr:nvSpPr>
        <xdr:cNvPr id="137" name="Oval 137"/>
        <xdr:cNvSpPr>
          <a:spLocks/>
        </xdr:cNvSpPr>
      </xdr:nvSpPr>
      <xdr:spPr>
        <a:xfrm>
          <a:off x="483870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41</xdr:row>
      <xdr:rowOff>19050</xdr:rowOff>
    </xdr:from>
    <xdr:to>
      <xdr:col>10</xdr:col>
      <xdr:colOff>238125</xdr:colOff>
      <xdr:row>42</xdr:row>
      <xdr:rowOff>0</xdr:rowOff>
    </xdr:to>
    <xdr:sp>
      <xdr:nvSpPr>
        <xdr:cNvPr id="138" name="Oval 138"/>
        <xdr:cNvSpPr>
          <a:spLocks/>
        </xdr:cNvSpPr>
      </xdr:nvSpPr>
      <xdr:spPr>
        <a:xfrm>
          <a:off x="456247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42</xdr:row>
      <xdr:rowOff>19050</xdr:rowOff>
    </xdr:from>
    <xdr:to>
      <xdr:col>10</xdr:col>
      <xdr:colOff>238125</xdr:colOff>
      <xdr:row>43</xdr:row>
      <xdr:rowOff>0</xdr:rowOff>
    </xdr:to>
    <xdr:sp>
      <xdr:nvSpPr>
        <xdr:cNvPr id="139" name="Oval 139"/>
        <xdr:cNvSpPr>
          <a:spLocks/>
        </xdr:cNvSpPr>
      </xdr:nvSpPr>
      <xdr:spPr>
        <a:xfrm>
          <a:off x="4562475"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43</xdr:row>
      <xdr:rowOff>19050</xdr:rowOff>
    </xdr:from>
    <xdr:to>
      <xdr:col>10</xdr:col>
      <xdr:colOff>238125</xdr:colOff>
      <xdr:row>44</xdr:row>
      <xdr:rowOff>0</xdr:rowOff>
    </xdr:to>
    <xdr:sp>
      <xdr:nvSpPr>
        <xdr:cNvPr id="140" name="Oval 140"/>
        <xdr:cNvSpPr>
          <a:spLocks/>
        </xdr:cNvSpPr>
      </xdr:nvSpPr>
      <xdr:spPr>
        <a:xfrm>
          <a:off x="4562475"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44</xdr:row>
      <xdr:rowOff>19050</xdr:rowOff>
    </xdr:from>
    <xdr:to>
      <xdr:col>10</xdr:col>
      <xdr:colOff>238125</xdr:colOff>
      <xdr:row>45</xdr:row>
      <xdr:rowOff>0</xdr:rowOff>
    </xdr:to>
    <xdr:sp>
      <xdr:nvSpPr>
        <xdr:cNvPr id="141" name="Oval 141"/>
        <xdr:cNvSpPr>
          <a:spLocks/>
        </xdr:cNvSpPr>
      </xdr:nvSpPr>
      <xdr:spPr>
        <a:xfrm>
          <a:off x="4562475"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45</xdr:row>
      <xdr:rowOff>19050</xdr:rowOff>
    </xdr:from>
    <xdr:to>
      <xdr:col>10</xdr:col>
      <xdr:colOff>238125</xdr:colOff>
      <xdr:row>46</xdr:row>
      <xdr:rowOff>0</xdr:rowOff>
    </xdr:to>
    <xdr:sp>
      <xdr:nvSpPr>
        <xdr:cNvPr id="142" name="Oval 142"/>
        <xdr:cNvSpPr>
          <a:spLocks/>
        </xdr:cNvSpPr>
      </xdr:nvSpPr>
      <xdr:spPr>
        <a:xfrm>
          <a:off x="4562475"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46</xdr:row>
      <xdr:rowOff>19050</xdr:rowOff>
    </xdr:from>
    <xdr:to>
      <xdr:col>10</xdr:col>
      <xdr:colOff>238125</xdr:colOff>
      <xdr:row>47</xdr:row>
      <xdr:rowOff>0</xdr:rowOff>
    </xdr:to>
    <xdr:sp>
      <xdr:nvSpPr>
        <xdr:cNvPr id="143" name="Oval 143"/>
        <xdr:cNvSpPr>
          <a:spLocks/>
        </xdr:cNvSpPr>
      </xdr:nvSpPr>
      <xdr:spPr>
        <a:xfrm>
          <a:off x="4562475"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47</xdr:row>
      <xdr:rowOff>19050</xdr:rowOff>
    </xdr:from>
    <xdr:to>
      <xdr:col>10</xdr:col>
      <xdr:colOff>238125</xdr:colOff>
      <xdr:row>48</xdr:row>
      <xdr:rowOff>0</xdr:rowOff>
    </xdr:to>
    <xdr:sp>
      <xdr:nvSpPr>
        <xdr:cNvPr id="144" name="Oval 144"/>
        <xdr:cNvSpPr>
          <a:spLocks/>
        </xdr:cNvSpPr>
      </xdr:nvSpPr>
      <xdr:spPr>
        <a:xfrm>
          <a:off x="4562475"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48</xdr:row>
      <xdr:rowOff>19050</xdr:rowOff>
    </xdr:from>
    <xdr:to>
      <xdr:col>10</xdr:col>
      <xdr:colOff>238125</xdr:colOff>
      <xdr:row>49</xdr:row>
      <xdr:rowOff>0</xdr:rowOff>
    </xdr:to>
    <xdr:sp>
      <xdr:nvSpPr>
        <xdr:cNvPr id="145" name="Oval 145"/>
        <xdr:cNvSpPr>
          <a:spLocks/>
        </xdr:cNvSpPr>
      </xdr:nvSpPr>
      <xdr:spPr>
        <a:xfrm>
          <a:off x="4562475"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49</xdr:row>
      <xdr:rowOff>19050</xdr:rowOff>
    </xdr:from>
    <xdr:to>
      <xdr:col>10</xdr:col>
      <xdr:colOff>238125</xdr:colOff>
      <xdr:row>50</xdr:row>
      <xdr:rowOff>0</xdr:rowOff>
    </xdr:to>
    <xdr:sp>
      <xdr:nvSpPr>
        <xdr:cNvPr id="146" name="Oval 146"/>
        <xdr:cNvSpPr>
          <a:spLocks/>
        </xdr:cNvSpPr>
      </xdr:nvSpPr>
      <xdr:spPr>
        <a:xfrm>
          <a:off x="4562475"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19050</xdr:rowOff>
    </xdr:from>
    <xdr:to>
      <xdr:col>10</xdr:col>
      <xdr:colOff>238125</xdr:colOff>
      <xdr:row>51</xdr:row>
      <xdr:rowOff>0</xdr:rowOff>
    </xdr:to>
    <xdr:sp>
      <xdr:nvSpPr>
        <xdr:cNvPr id="147" name="Oval 147"/>
        <xdr:cNvSpPr>
          <a:spLocks/>
        </xdr:cNvSpPr>
      </xdr:nvSpPr>
      <xdr:spPr>
        <a:xfrm>
          <a:off x="4562475"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51</xdr:row>
      <xdr:rowOff>19050</xdr:rowOff>
    </xdr:from>
    <xdr:to>
      <xdr:col>10</xdr:col>
      <xdr:colOff>238125</xdr:colOff>
      <xdr:row>52</xdr:row>
      <xdr:rowOff>0</xdr:rowOff>
    </xdr:to>
    <xdr:sp>
      <xdr:nvSpPr>
        <xdr:cNvPr id="148" name="Oval 148"/>
        <xdr:cNvSpPr>
          <a:spLocks/>
        </xdr:cNvSpPr>
      </xdr:nvSpPr>
      <xdr:spPr>
        <a:xfrm>
          <a:off x="4562475"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52</xdr:row>
      <xdr:rowOff>19050</xdr:rowOff>
    </xdr:from>
    <xdr:to>
      <xdr:col>10</xdr:col>
      <xdr:colOff>238125</xdr:colOff>
      <xdr:row>53</xdr:row>
      <xdr:rowOff>0</xdr:rowOff>
    </xdr:to>
    <xdr:sp>
      <xdr:nvSpPr>
        <xdr:cNvPr id="149" name="Oval 149"/>
        <xdr:cNvSpPr>
          <a:spLocks/>
        </xdr:cNvSpPr>
      </xdr:nvSpPr>
      <xdr:spPr>
        <a:xfrm>
          <a:off x="4562475"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53</xdr:row>
      <xdr:rowOff>19050</xdr:rowOff>
    </xdr:from>
    <xdr:to>
      <xdr:col>10</xdr:col>
      <xdr:colOff>238125</xdr:colOff>
      <xdr:row>54</xdr:row>
      <xdr:rowOff>0</xdr:rowOff>
    </xdr:to>
    <xdr:sp>
      <xdr:nvSpPr>
        <xdr:cNvPr id="150" name="Oval 150"/>
        <xdr:cNvSpPr>
          <a:spLocks/>
        </xdr:cNvSpPr>
      </xdr:nvSpPr>
      <xdr:spPr>
        <a:xfrm>
          <a:off x="4562475"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33</xdr:row>
      <xdr:rowOff>19050</xdr:rowOff>
    </xdr:from>
    <xdr:to>
      <xdr:col>18</xdr:col>
      <xdr:colOff>238125</xdr:colOff>
      <xdr:row>34</xdr:row>
      <xdr:rowOff>0</xdr:rowOff>
    </xdr:to>
    <xdr:sp>
      <xdr:nvSpPr>
        <xdr:cNvPr id="151" name="Oval 151"/>
        <xdr:cNvSpPr>
          <a:spLocks/>
        </xdr:cNvSpPr>
      </xdr:nvSpPr>
      <xdr:spPr>
        <a:xfrm>
          <a:off x="749617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33</xdr:row>
      <xdr:rowOff>19050</xdr:rowOff>
    </xdr:from>
    <xdr:to>
      <xdr:col>17</xdr:col>
      <xdr:colOff>238125</xdr:colOff>
      <xdr:row>34</xdr:row>
      <xdr:rowOff>0</xdr:rowOff>
    </xdr:to>
    <xdr:sp>
      <xdr:nvSpPr>
        <xdr:cNvPr id="152" name="Oval 152"/>
        <xdr:cNvSpPr>
          <a:spLocks/>
        </xdr:cNvSpPr>
      </xdr:nvSpPr>
      <xdr:spPr>
        <a:xfrm>
          <a:off x="721995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34</xdr:row>
      <xdr:rowOff>19050</xdr:rowOff>
    </xdr:from>
    <xdr:to>
      <xdr:col>18</xdr:col>
      <xdr:colOff>238125</xdr:colOff>
      <xdr:row>35</xdr:row>
      <xdr:rowOff>0</xdr:rowOff>
    </xdr:to>
    <xdr:sp>
      <xdr:nvSpPr>
        <xdr:cNvPr id="153" name="Oval 153"/>
        <xdr:cNvSpPr>
          <a:spLocks/>
        </xdr:cNvSpPr>
      </xdr:nvSpPr>
      <xdr:spPr>
        <a:xfrm>
          <a:off x="749617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34</xdr:row>
      <xdr:rowOff>19050</xdr:rowOff>
    </xdr:from>
    <xdr:to>
      <xdr:col>17</xdr:col>
      <xdr:colOff>238125</xdr:colOff>
      <xdr:row>35</xdr:row>
      <xdr:rowOff>0</xdr:rowOff>
    </xdr:to>
    <xdr:sp>
      <xdr:nvSpPr>
        <xdr:cNvPr id="154" name="Oval 154"/>
        <xdr:cNvSpPr>
          <a:spLocks/>
        </xdr:cNvSpPr>
      </xdr:nvSpPr>
      <xdr:spPr>
        <a:xfrm>
          <a:off x="721995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35</xdr:row>
      <xdr:rowOff>19050</xdr:rowOff>
    </xdr:from>
    <xdr:to>
      <xdr:col>18</xdr:col>
      <xdr:colOff>238125</xdr:colOff>
      <xdr:row>36</xdr:row>
      <xdr:rowOff>0</xdr:rowOff>
    </xdr:to>
    <xdr:sp>
      <xdr:nvSpPr>
        <xdr:cNvPr id="155" name="Oval 155"/>
        <xdr:cNvSpPr>
          <a:spLocks/>
        </xdr:cNvSpPr>
      </xdr:nvSpPr>
      <xdr:spPr>
        <a:xfrm>
          <a:off x="749617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35</xdr:row>
      <xdr:rowOff>19050</xdr:rowOff>
    </xdr:from>
    <xdr:to>
      <xdr:col>17</xdr:col>
      <xdr:colOff>238125</xdr:colOff>
      <xdr:row>36</xdr:row>
      <xdr:rowOff>0</xdr:rowOff>
    </xdr:to>
    <xdr:sp>
      <xdr:nvSpPr>
        <xdr:cNvPr id="156" name="Oval 156"/>
        <xdr:cNvSpPr>
          <a:spLocks/>
        </xdr:cNvSpPr>
      </xdr:nvSpPr>
      <xdr:spPr>
        <a:xfrm>
          <a:off x="721995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36</xdr:row>
      <xdr:rowOff>19050</xdr:rowOff>
    </xdr:from>
    <xdr:to>
      <xdr:col>18</xdr:col>
      <xdr:colOff>238125</xdr:colOff>
      <xdr:row>37</xdr:row>
      <xdr:rowOff>0</xdr:rowOff>
    </xdr:to>
    <xdr:sp>
      <xdr:nvSpPr>
        <xdr:cNvPr id="157" name="Oval 157"/>
        <xdr:cNvSpPr>
          <a:spLocks/>
        </xdr:cNvSpPr>
      </xdr:nvSpPr>
      <xdr:spPr>
        <a:xfrm>
          <a:off x="749617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36</xdr:row>
      <xdr:rowOff>19050</xdr:rowOff>
    </xdr:from>
    <xdr:to>
      <xdr:col>17</xdr:col>
      <xdr:colOff>238125</xdr:colOff>
      <xdr:row>37</xdr:row>
      <xdr:rowOff>0</xdr:rowOff>
    </xdr:to>
    <xdr:sp>
      <xdr:nvSpPr>
        <xdr:cNvPr id="158" name="Oval 158"/>
        <xdr:cNvSpPr>
          <a:spLocks/>
        </xdr:cNvSpPr>
      </xdr:nvSpPr>
      <xdr:spPr>
        <a:xfrm>
          <a:off x="721995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37</xdr:row>
      <xdr:rowOff>19050</xdr:rowOff>
    </xdr:from>
    <xdr:to>
      <xdr:col>18</xdr:col>
      <xdr:colOff>238125</xdr:colOff>
      <xdr:row>38</xdr:row>
      <xdr:rowOff>0</xdr:rowOff>
    </xdr:to>
    <xdr:sp>
      <xdr:nvSpPr>
        <xdr:cNvPr id="159" name="Oval 159"/>
        <xdr:cNvSpPr>
          <a:spLocks/>
        </xdr:cNvSpPr>
      </xdr:nvSpPr>
      <xdr:spPr>
        <a:xfrm>
          <a:off x="749617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37</xdr:row>
      <xdr:rowOff>19050</xdr:rowOff>
    </xdr:from>
    <xdr:to>
      <xdr:col>17</xdr:col>
      <xdr:colOff>238125</xdr:colOff>
      <xdr:row>38</xdr:row>
      <xdr:rowOff>0</xdr:rowOff>
    </xdr:to>
    <xdr:sp>
      <xdr:nvSpPr>
        <xdr:cNvPr id="160" name="Oval 160"/>
        <xdr:cNvSpPr>
          <a:spLocks/>
        </xdr:cNvSpPr>
      </xdr:nvSpPr>
      <xdr:spPr>
        <a:xfrm>
          <a:off x="721995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38</xdr:row>
      <xdr:rowOff>19050</xdr:rowOff>
    </xdr:from>
    <xdr:to>
      <xdr:col>18</xdr:col>
      <xdr:colOff>238125</xdr:colOff>
      <xdr:row>39</xdr:row>
      <xdr:rowOff>0</xdr:rowOff>
    </xdr:to>
    <xdr:sp>
      <xdr:nvSpPr>
        <xdr:cNvPr id="161" name="Oval 161"/>
        <xdr:cNvSpPr>
          <a:spLocks/>
        </xdr:cNvSpPr>
      </xdr:nvSpPr>
      <xdr:spPr>
        <a:xfrm>
          <a:off x="749617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38</xdr:row>
      <xdr:rowOff>19050</xdr:rowOff>
    </xdr:from>
    <xdr:to>
      <xdr:col>17</xdr:col>
      <xdr:colOff>238125</xdr:colOff>
      <xdr:row>39</xdr:row>
      <xdr:rowOff>0</xdr:rowOff>
    </xdr:to>
    <xdr:sp>
      <xdr:nvSpPr>
        <xdr:cNvPr id="162" name="Oval 162"/>
        <xdr:cNvSpPr>
          <a:spLocks/>
        </xdr:cNvSpPr>
      </xdr:nvSpPr>
      <xdr:spPr>
        <a:xfrm>
          <a:off x="721995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39</xdr:row>
      <xdr:rowOff>19050</xdr:rowOff>
    </xdr:from>
    <xdr:to>
      <xdr:col>18</xdr:col>
      <xdr:colOff>238125</xdr:colOff>
      <xdr:row>40</xdr:row>
      <xdr:rowOff>0</xdr:rowOff>
    </xdr:to>
    <xdr:sp>
      <xdr:nvSpPr>
        <xdr:cNvPr id="163" name="Oval 163"/>
        <xdr:cNvSpPr>
          <a:spLocks/>
        </xdr:cNvSpPr>
      </xdr:nvSpPr>
      <xdr:spPr>
        <a:xfrm>
          <a:off x="749617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39</xdr:row>
      <xdr:rowOff>19050</xdr:rowOff>
    </xdr:from>
    <xdr:to>
      <xdr:col>17</xdr:col>
      <xdr:colOff>238125</xdr:colOff>
      <xdr:row>40</xdr:row>
      <xdr:rowOff>0</xdr:rowOff>
    </xdr:to>
    <xdr:sp>
      <xdr:nvSpPr>
        <xdr:cNvPr id="164" name="Oval 164"/>
        <xdr:cNvSpPr>
          <a:spLocks/>
        </xdr:cNvSpPr>
      </xdr:nvSpPr>
      <xdr:spPr>
        <a:xfrm>
          <a:off x="721995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40</xdr:row>
      <xdr:rowOff>19050</xdr:rowOff>
    </xdr:from>
    <xdr:to>
      <xdr:col>18</xdr:col>
      <xdr:colOff>238125</xdr:colOff>
      <xdr:row>41</xdr:row>
      <xdr:rowOff>0</xdr:rowOff>
    </xdr:to>
    <xdr:sp>
      <xdr:nvSpPr>
        <xdr:cNvPr id="165" name="Oval 165"/>
        <xdr:cNvSpPr>
          <a:spLocks/>
        </xdr:cNvSpPr>
      </xdr:nvSpPr>
      <xdr:spPr>
        <a:xfrm>
          <a:off x="749617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40</xdr:row>
      <xdr:rowOff>19050</xdr:rowOff>
    </xdr:from>
    <xdr:to>
      <xdr:col>17</xdr:col>
      <xdr:colOff>238125</xdr:colOff>
      <xdr:row>41</xdr:row>
      <xdr:rowOff>0</xdr:rowOff>
    </xdr:to>
    <xdr:sp>
      <xdr:nvSpPr>
        <xdr:cNvPr id="166" name="Oval 166"/>
        <xdr:cNvSpPr>
          <a:spLocks/>
        </xdr:cNvSpPr>
      </xdr:nvSpPr>
      <xdr:spPr>
        <a:xfrm>
          <a:off x="721995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41</xdr:row>
      <xdr:rowOff>19050</xdr:rowOff>
    </xdr:from>
    <xdr:to>
      <xdr:col>18</xdr:col>
      <xdr:colOff>238125</xdr:colOff>
      <xdr:row>42</xdr:row>
      <xdr:rowOff>0</xdr:rowOff>
    </xdr:to>
    <xdr:sp>
      <xdr:nvSpPr>
        <xdr:cNvPr id="167" name="Oval 167"/>
        <xdr:cNvSpPr>
          <a:spLocks/>
        </xdr:cNvSpPr>
      </xdr:nvSpPr>
      <xdr:spPr>
        <a:xfrm>
          <a:off x="749617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41</xdr:row>
      <xdr:rowOff>19050</xdr:rowOff>
    </xdr:from>
    <xdr:to>
      <xdr:col>17</xdr:col>
      <xdr:colOff>238125</xdr:colOff>
      <xdr:row>42</xdr:row>
      <xdr:rowOff>0</xdr:rowOff>
    </xdr:to>
    <xdr:sp>
      <xdr:nvSpPr>
        <xdr:cNvPr id="168" name="Oval 168"/>
        <xdr:cNvSpPr>
          <a:spLocks/>
        </xdr:cNvSpPr>
      </xdr:nvSpPr>
      <xdr:spPr>
        <a:xfrm>
          <a:off x="721995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42</xdr:row>
      <xdr:rowOff>19050</xdr:rowOff>
    </xdr:from>
    <xdr:to>
      <xdr:col>17</xdr:col>
      <xdr:colOff>238125</xdr:colOff>
      <xdr:row>43</xdr:row>
      <xdr:rowOff>0</xdr:rowOff>
    </xdr:to>
    <xdr:sp>
      <xdr:nvSpPr>
        <xdr:cNvPr id="169" name="Oval 169"/>
        <xdr:cNvSpPr>
          <a:spLocks/>
        </xdr:cNvSpPr>
      </xdr:nvSpPr>
      <xdr:spPr>
        <a:xfrm>
          <a:off x="7219950"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43</xdr:row>
      <xdr:rowOff>19050</xdr:rowOff>
    </xdr:from>
    <xdr:to>
      <xdr:col>17</xdr:col>
      <xdr:colOff>238125</xdr:colOff>
      <xdr:row>44</xdr:row>
      <xdr:rowOff>0</xdr:rowOff>
    </xdr:to>
    <xdr:sp>
      <xdr:nvSpPr>
        <xdr:cNvPr id="170" name="Oval 170"/>
        <xdr:cNvSpPr>
          <a:spLocks/>
        </xdr:cNvSpPr>
      </xdr:nvSpPr>
      <xdr:spPr>
        <a:xfrm>
          <a:off x="7219950"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44</xdr:row>
      <xdr:rowOff>19050</xdr:rowOff>
    </xdr:from>
    <xdr:to>
      <xdr:col>17</xdr:col>
      <xdr:colOff>238125</xdr:colOff>
      <xdr:row>45</xdr:row>
      <xdr:rowOff>0</xdr:rowOff>
    </xdr:to>
    <xdr:sp>
      <xdr:nvSpPr>
        <xdr:cNvPr id="171" name="Oval 171"/>
        <xdr:cNvSpPr>
          <a:spLocks/>
        </xdr:cNvSpPr>
      </xdr:nvSpPr>
      <xdr:spPr>
        <a:xfrm>
          <a:off x="7219950"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45</xdr:row>
      <xdr:rowOff>19050</xdr:rowOff>
    </xdr:from>
    <xdr:to>
      <xdr:col>17</xdr:col>
      <xdr:colOff>238125</xdr:colOff>
      <xdr:row>46</xdr:row>
      <xdr:rowOff>0</xdr:rowOff>
    </xdr:to>
    <xdr:sp>
      <xdr:nvSpPr>
        <xdr:cNvPr id="172" name="Oval 172"/>
        <xdr:cNvSpPr>
          <a:spLocks/>
        </xdr:cNvSpPr>
      </xdr:nvSpPr>
      <xdr:spPr>
        <a:xfrm>
          <a:off x="7219950"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46</xdr:row>
      <xdr:rowOff>19050</xdr:rowOff>
    </xdr:from>
    <xdr:to>
      <xdr:col>17</xdr:col>
      <xdr:colOff>238125</xdr:colOff>
      <xdr:row>47</xdr:row>
      <xdr:rowOff>0</xdr:rowOff>
    </xdr:to>
    <xdr:sp>
      <xdr:nvSpPr>
        <xdr:cNvPr id="173" name="Oval 173"/>
        <xdr:cNvSpPr>
          <a:spLocks/>
        </xdr:cNvSpPr>
      </xdr:nvSpPr>
      <xdr:spPr>
        <a:xfrm>
          <a:off x="7219950"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47</xdr:row>
      <xdr:rowOff>19050</xdr:rowOff>
    </xdr:from>
    <xdr:to>
      <xdr:col>17</xdr:col>
      <xdr:colOff>238125</xdr:colOff>
      <xdr:row>48</xdr:row>
      <xdr:rowOff>0</xdr:rowOff>
    </xdr:to>
    <xdr:sp>
      <xdr:nvSpPr>
        <xdr:cNvPr id="174" name="Oval 174"/>
        <xdr:cNvSpPr>
          <a:spLocks/>
        </xdr:cNvSpPr>
      </xdr:nvSpPr>
      <xdr:spPr>
        <a:xfrm>
          <a:off x="7219950"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48</xdr:row>
      <xdr:rowOff>19050</xdr:rowOff>
    </xdr:from>
    <xdr:to>
      <xdr:col>17</xdr:col>
      <xdr:colOff>238125</xdr:colOff>
      <xdr:row>49</xdr:row>
      <xdr:rowOff>0</xdr:rowOff>
    </xdr:to>
    <xdr:sp>
      <xdr:nvSpPr>
        <xdr:cNvPr id="175" name="Oval 175"/>
        <xdr:cNvSpPr>
          <a:spLocks/>
        </xdr:cNvSpPr>
      </xdr:nvSpPr>
      <xdr:spPr>
        <a:xfrm>
          <a:off x="7219950"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49</xdr:row>
      <xdr:rowOff>19050</xdr:rowOff>
    </xdr:from>
    <xdr:to>
      <xdr:col>17</xdr:col>
      <xdr:colOff>238125</xdr:colOff>
      <xdr:row>50</xdr:row>
      <xdr:rowOff>0</xdr:rowOff>
    </xdr:to>
    <xdr:sp>
      <xdr:nvSpPr>
        <xdr:cNvPr id="176" name="Oval 176"/>
        <xdr:cNvSpPr>
          <a:spLocks/>
        </xdr:cNvSpPr>
      </xdr:nvSpPr>
      <xdr:spPr>
        <a:xfrm>
          <a:off x="7219950"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50</xdr:row>
      <xdr:rowOff>19050</xdr:rowOff>
    </xdr:from>
    <xdr:to>
      <xdr:col>17</xdr:col>
      <xdr:colOff>238125</xdr:colOff>
      <xdr:row>51</xdr:row>
      <xdr:rowOff>0</xdr:rowOff>
    </xdr:to>
    <xdr:sp>
      <xdr:nvSpPr>
        <xdr:cNvPr id="177" name="Oval 177"/>
        <xdr:cNvSpPr>
          <a:spLocks/>
        </xdr:cNvSpPr>
      </xdr:nvSpPr>
      <xdr:spPr>
        <a:xfrm>
          <a:off x="7219950"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51</xdr:row>
      <xdr:rowOff>19050</xdr:rowOff>
    </xdr:from>
    <xdr:to>
      <xdr:col>17</xdr:col>
      <xdr:colOff>238125</xdr:colOff>
      <xdr:row>52</xdr:row>
      <xdr:rowOff>0</xdr:rowOff>
    </xdr:to>
    <xdr:sp>
      <xdr:nvSpPr>
        <xdr:cNvPr id="178" name="Oval 178"/>
        <xdr:cNvSpPr>
          <a:spLocks/>
        </xdr:cNvSpPr>
      </xdr:nvSpPr>
      <xdr:spPr>
        <a:xfrm>
          <a:off x="7219950"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52</xdr:row>
      <xdr:rowOff>19050</xdr:rowOff>
    </xdr:from>
    <xdr:to>
      <xdr:col>17</xdr:col>
      <xdr:colOff>238125</xdr:colOff>
      <xdr:row>53</xdr:row>
      <xdr:rowOff>0</xdr:rowOff>
    </xdr:to>
    <xdr:sp>
      <xdr:nvSpPr>
        <xdr:cNvPr id="179" name="Oval 179"/>
        <xdr:cNvSpPr>
          <a:spLocks/>
        </xdr:cNvSpPr>
      </xdr:nvSpPr>
      <xdr:spPr>
        <a:xfrm>
          <a:off x="7219950"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53</xdr:row>
      <xdr:rowOff>19050</xdr:rowOff>
    </xdr:from>
    <xdr:to>
      <xdr:col>17</xdr:col>
      <xdr:colOff>238125</xdr:colOff>
      <xdr:row>54</xdr:row>
      <xdr:rowOff>0</xdr:rowOff>
    </xdr:to>
    <xdr:sp>
      <xdr:nvSpPr>
        <xdr:cNvPr id="180" name="Oval 180"/>
        <xdr:cNvSpPr>
          <a:spLocks/>
        </xdr:cNvSpPr>
      </xdr:nvSpPr>
      <xdr:spPr>
        <a:xfrm>
          <a:off x="7219950"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09.&#12521;&#12452;&#12459;&#12512;&#26479;&#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ＦＡＸ(学校用)"/>
      <sheetName val="ＦＡＸ(機関用)"/>
      <sheetName val="学校長挨拶文"/>
      <sheetName val="要綱"/>
      <sheetName val="対戦表"/>
      <sheetName val="申込書（低）"/>
      <sheetName val="申込書 (高)"/>
      <sheetName val="対戦表 (会議用)"/>
      <sheetName val="賞状"/>
      <sheetName val="対戦記録表Ｂ５"/>
      <sheetName val="対戦結果一覧表"/>
      <sheetName val="ﾗｲﾝｱｯﾌﾟｼｰﾄ"/>
      <sheetName val="Sheet1"/>
      <sheetName val="ﾗｲｶﾑ杯参加ﾁｰﾑ（低）"/>
      <sheetName val="ﾗｲｶﾑ杯（低）領収証"/>
      <sheetName val="ﾗｲｶﾑ杯参加ﾁｰﾑ（高）"/>
      <sheetName val="ﾗｲｶﾑ杯（高）領収証"/>
      <sheetName val="納入確認"/>
      <sheetName val="ライカム杯収支報告"/>
      <sheetName val="Sheet2"/>
    </sheetNames>
    <sheetDataSet>
      <sheetData sheetId="3">
        <row r="11">
          <cell r="F11" t="str">
            <v>令和４年</v>
          </cell>
          <cell r="G11" t="str">
            <v>９月２３日(金)</v>
          </cell>
        </row>
      </sheetData>
      <sheetData sheetId="5">
        <row r="1">
          <cell r="A1" t="str">
            <v>第１７回スポーツショップライカム杯 秋季小学生バレーボール大会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G29"/>
  <sheetViews>
    <sheetView view="pageBreakPreview" zoomScaleSheetLayoutView="100" zoomScalePageLayoutView="0" workbookViewId="0" topLeftCell="A1">
      <selection activeCell="B12" sqref="B12:E12"/>
    </sheetView>
  </sheetViews>
  <sheetFormatPr defaultColWidth="9.00390625" defaultRowHeight="49.5" customHeight="1"/>
  <cols>
    <col min="1" max="1" width="0.875" style="79" customWidth="1"/>
    <col min="2" max="2" width="14.25390625" style="81" customWidth="1"/>
    <col min="3" max="4" width="0.875" style="81" customWidth="1"/>
    <col min="5" max="5" width="65.00390625" style="79" customWidth="1"/>
    <col min="6" max="6" width="3.50390625" style="79" customWidth="1"/>
    <col min="7" max="16384" width="9.00390625" style="79" customWidth="1"/>
  </cols>
  <sheetData>
    <row r="1" spans="2:7" ht="60" customHeight="1">
      <c r="B1" s="756" t="s">
        <v>100</v>
      </c>
      <c r="C1" s="756"/>
      <c r="D1" s="756"/>
      <c r="E1" s="756"/>
      <c r="G1" s="78"/>
    </row>
    <row r="2" spans="1:7" ht="30" customHeight="1">
      <c r="A2" s="114"/>
      <c r="B2" s="115"/>
      <c r="C2" s="116"/>
      <c r="D2" s="115"/>
      <c r="E2" s="117" t="s">
        <v>129</v>
      </c>
      <c r="G2" s="199"/>
    </row>
    <row r="3" spans="1:7" ht="30" customHeight="1">
      <c r="A3" s="118"/>
      <c r="B3" s="89" t="s">
        <v>96</v>
      </c>
      <c r="C3" s="94"/>
      <c r="D3" s="89"/>
      <c r="E3" s="119" t="str">
        <f>"　"&amp;'学校長挨拶文'!H2</f>
        <v>　令和4年 9 月14日（水）</v>
      </c>
      <c r="G3" s="199"/>
    </row>
    <row r="4" spans="1:5" ht="30" customHeight="1">
      <c r="A4" s="118"/>
      <c r="B4" s="89"/>
      <c r="C4" s="94"/>
      <c r="D4" s="89"/>
      <c r="E4" s="119"/>
    </row>
    <row r="5" spans="1:5" ht="30" customHeight="1">
      <c r="A5" s="122"/>
      <c r="B5" s="90" t="s">
        <v>97</v>
      </c>
      <c r="C5" s="95"/>
      <c r="D5" s="90"/>
      <c r="E5" s="507" t="str">
        <f>"　"&amp;'要綱'!A2</f>
        <v>　第１8回スポーツショップライカム杯 秋季小学生バレーボール大会</v>
      </c>
    </row>
    <row r="6" spans="1:5" ht="30" customHeight="1">
      <c r="A6" s="124"/>
      <c r="B6" s="91"/>
      <c r="C6" s="96"/>
      <c r="D6" s="91"/>
      <c r="E6" s="120" t="str">
        <f>"　"&amp;'要綱'!A3</f>
        <v>　</v>
      </c>
    </row>
    <row r="7" spans="1:5" ht="30" customHeight="1">
      <c r="A7" s="118"/>
      <c r="B7" s="89" t="s">
        <v>98</v>
      </c>
      <c r="C7" s="94"/>
      <c r="D7" s="89"/>
      <c r="E7" s="119" t="s">
        <v>294</v>
      </c>
    </row>
    <row r="8" spans="1:5" ht="30" customHeight="1">
      <c r="A8" s="122"/>
      <c r="B8" s="92" t="s">
        <v>99</v>
      </c>
      <c r="C8" s="97"/>
      <c r="D8" s="92"/>
      <c r="E8" s="121" t="s">
        <v>433</v>
      </c>
    </row>
    <row r="9" spans="1:5" ht="30" customHeight="1">
      <c r="A9" s="123"/>
      <c r="B9" s="92"/>
      <c r="C9" s="97"/>
      <c r="D9" s="92"/>
      <c r="E9" s="121" t="s">
        <v>434</v>
      </c>
    </row>
    <row r="10" spans="1:5" ht="30" customHeight="1">
      <c r="A10" s="123"/>
      <c r="B10" s="92"/>
      <c r="C10" s="97"/>
      <c r="D10" s="92"/>
      <c r="E10" s="121" t="s">
        <v>435</v>
      </c>
    </row>
    <row r="11" spans="1:5" ht="30" customHeight="1">
      <c r="A11" s="124"/>
      <c r="B11" s="91"/>
      <c r="C11" s="96"/>
      <c r="D11" s="91"/>
      <c r="E11" s="125" t="s">
        <v>436</v>
      </c>
    </row>
    <row r="12" spans="1:5" ht="30" customHeight="1">
      <c r="A12" s="118"/>
      <c r="B12" s="753" t="s">
        <v>201</v>
      </c>
      <c r="C12" s="753"/>
      <c r="D12" s="753"/>
      <c r="E12" s="757"/>
    </row>
    <row r="13" spans="1:5" ht="30" customHeight="1">
      <c r="A13" s="118"/>
      <c r="B13" s="752" t="s">
        <v>123</v>
      </c>
      <c r="C13" s="752"/>
      <c r="D13" s="750"/>
      <c r="E13" s="751"/>
    </row>
    <row r="14" spans="1:5" ht="30" customHeight="1">
      <c r="A14" s="118"/>
      <c r="B14" s="752" t="s">
        <v>124</v>
      </c>
      <c r="C14" s="752"/>
      <c r="D14" s="750"/>
      <c r="E14" s="751"/>
    </row>
    <row r="15" spans="1:5" ht="30" customHeight="1">
      <c r="A15" s="118"/>
      <c r="B15" s="750"/>
      <c r="C15" s="750"/>
      <c r="D15" s="750"/>
      <c r="E15" s="751"/>
    </row>
    <row r="16" spans="1:5" ht="30" customHeight="1">
      <c r="A16" s="118"/>
      <c r="B16" s="753" t="s">
        <v>125</v>
      </c>
      <c r="C16" s="753"/>
      <c r="D16" s="754"/>
      <c r="E16" s="755"/>
    </row>
    <row r="17" spans="1:5" ht="30" customHeight="1">
      <c r="A17" s="118"/>
      <c r="B17" s="752" t="s">
        <v>126</v>
      </c>
      <c r="C17" s="752"/>
      <c r="D17" s="750"/>
      <c r="E17" s="751"/>
    </row>
    <row r="18" spans="1:5" ht="30" customHeight="1">
      <c r="A18" s="118"/>
      <c r="B18" s="752" t="s">
        <v>127</v>
      </c>
      <c r="C18" s="752"/>
      <c r="D18" s="750"/>
      <c r="E18" s="751"/>
    </row>
    <row r="19" spans="1:5" ht="30" customHeight="1">
      <c r="A19" s="118"/>
      <c r="B19" s="752" t="s">
        <v>128</v>
      </c>
      <c r="C19" s="752"/>
      <c r="D19" s="750"/>
      <c r="E19" s="751"/>
    </row>
    <row r="20" spans="1:5" ht="30" customHeight="1">
      <c r="A20" s="118"/>
      <c r="B20" s="750"/>
      <c r="C20" s="750"/>
      <c r="D20" s="750"/>
      <c r="E20" s="751"/>
    </row>
    <row r="21" spans="1:5" ht="30" customHeight="1">
      <c r="A21" s="118"/>
      <c r="B21" s="750"/>
      <c r="C21" s="750"/>
      <c r="D21" s="750"/>
      <c r="E21" s="751"/>
    </row>
    <row r="22" spans="1:5" ht="30" customHeight="1">
      <c r="A22" s="118"/>
      <c r="B22" s="750"/>
      <c r="C22" s="750"/>
      <c r="D22" s="750"/>
      <c r="E22" s="751"/>
    </row>
    <row r="23" spans="1:5" ht="30" customHeight="1">
      <c r="A23" s="126"/>
      <c r="B23" s="127"/>
      <c r="C23" s="127"/>
      <c r="D23" s="127"/>
      <c r="E23" s="128"/>
    </row>
    <row r="24" spans="2:5" ht="49.5" customHeight="1">
      <c r="B24" s="92"/>
      <c r="C24" s="92"/>
      <c r="D24" s="92"/>
      <c r="E24" s="93"/>
    </row>
    <row r="25" spans="2:5" ht="49.5" customHeight="1">
      <c r="B25" s="92"/>
      <c r="C25" s="92"/>
      <c r="D25" s="92"/>
      <c r="E25" s="93"/>
    </row>
    <row r="26" spans="2:5" ht="49.5" customHeight="1">
      <c r="B26" s="92"/>
      <c r="C26" s="92"/>
      <c r="D26" s="92"/>
      <c r="E26" s="93"/>
    </row>
    <row r="27" spans="2:5" ht="49.5" customHeight="1">
      <c r="B27" s="92"/>
      <c r="C27" s="92"/>
      <c r="D27" s="92"/>
      <c r="E27" s="93"/>
    </row>
    <row r="28" spans="2:5" ht="49.5" customHeight="1">
      <c r="B28" s="92"/>
      <c r="C28" s="92"/>
      <c r="D28" s="92"/>
      <c r="E28" s="93"/>
    </row>
    <row r="29" spans="2:5" ht="49.5" customHeight="1">
      <c r="B29" s="92"/>
      <c r="C29" s="92"/>
      <c r="D29" s="92"/>
      <c r="E29" s="93"/>
    </row>
  </sheetData>
  <sheetProtection/>
  <mergeCells count="12">
    <mergeCell ref="B15:E15"/>
    <mergeCell ref="B16:E16"/>
    <mergeCell ref="B1:E1"/>
    <mergeCell ref="B12:E12"/>
    <mergeCell ref="B13:E13"/>
    <mergeCell ref="B14:E14"/>
    <mergeCell ref="B21:E21"/>
    <mergeCell ref="B22:E22"/>
    <mergeCell ref="B17:E17"/>
    <mergeCell ref="B18:E18"/>
    <mergeCell ref="B19:E19"/>
    <mergeCell ref="B20:E20"/>
  </mergeCells>
  <printOptions horizontalCentered="1" verticalCentered="1"/>
  <pageMargins left="0.984251968503937" right="0.984251968503937" top="1.1811023622047245" bottom="0.5905511811023623" header="0" footer="0"/>
  <pageSetup horizontalDpi="600" verticalDpi="600" orientation="portrait" paperSize="9" scale="95" r:id="rId3"/>
  <legacyDrawing r:id="rId2"/>
</worksheet>
</file>

<file path=xl/worksheets/sheet10.xml><?xml version="1.0" encoding="utf-8"?>
<worksheet xmlns="http://schemas.openxmlformats.org/spreadsheetml/2006/main" xmlns:r="http://schemas.openxmlformats.org/officeDocument/2006/relationships">
  <sheetPr>
    <tabColor indexed="13"/>
  </sheetPr>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sheetPr>
    <tabColor indexed="13"/>
  </sheetPr>
  <dimension ref="A1:N17"/>
  <sheetViews>
    <sheetView showZeros="0" view="pageBreakPreview" zoomScale="75" zoomScaleSheetLayoutView="75" zoomScalePageLayoutView="0" workbookViewId="0" topLeftCell="A1">
      <selection activeCell="G17" sqref="A1:G17"/>
    </sheetView>
  </sheetViews>
  <sheetFormatPr defaultColWidth="9.00390625" defaultRowHeight="13.5"/>
  <cols>
    <col min="1" max="1" width="0.875" style="18" customWidth="1"/>
    <col min="2" max="2" width="14.125" style="18" customWidth="1"/>
    <col min="3" max="3" width="0.875" style="18" customWidth="1"/>
    <col min="4" max="6" width="15.625" style="18" customWidth="1"/>
    <col min="7" max="7" width="14.125" style="18" customWidth="1"/>
    <col min="8" max="8" width="0.875" style="18" customWidth="1"/>
    <col min="9" max="9" width="14.125" style="18" customWidth="1"/>
    <col min="10" max="10" width="0.875" style="18" customWidth="1"/>
    <col min="11" max="13" width="15.625" style="18" customWidth="1"/>
    <col min="14" max="14" width="14.125" style="18" customWidth="1"/>
    <col min="15" max="16384" width="9.00390625" style="18" customWidth="1"/>
  </cols>
  <sheetData>
    <row r="1" spans="2:14" ht="12.75">
      <c r="B1" s="66"/>
      <c r="C1" s="66"/>
      <c r="D1" s="164"/>
      <c r="E1" s="164"/>
      <c r="F1" s="164"/>
      <c r="G1" s="164"/>
      <c r="I1" s="66"/>
      <c r="J1" s="66"/>
      <c r="K1" s="164"/>
      <c r="L1" s="164"/>
      <c r="M1" s="164"/>
      <c r="N1" s="164"/>
    </row>
    <row r="2" spans="1:14" ht="41.25" customHeight="1">
      <c r="A2" s="165"/>
      <c r="B2" s="165"/>
      <c r="C2" s="165"/>
      <c r="D2" s="891" t="s">
        <v>149</v>
      </c>
      <c r="E2" s="892"/>
      <c r="F2" s="893"/>
      <c r="G2" s="165"/>
      <c r="H2" s="165"/>
      <c r="I2" s="165"/>
      <c r="J2" s="165"/>
      <c r="K2" s="891" t="s">
        <v>149</v>
      </c>
      <c r="L2" s="892"/>
      <c r="M2" s="893"/>
      <c r="N2" s="165"/>
    </row>
    <row r="3" spans="2:14" ht="24.75" customHeight="1">
      <c r="B3" s="66"/>
      <c r="C3" s="66"/>
      <c r="D3" s="164"/>
      <c r="E3" s="164"/>
      <c r="F3" s="164"/>
      <c r="G3" s="164"/>
      <c r="I3" s="66"/>
      <c r="J3" s="66"/>
      <c r="K3" s="164"/>
      <c r="L3" s="164"/>
      <c r="M3" s="164"/>
      <c r="N3" s="164"/>
    </row>
    <row r="4" spans="1:14" ht="24.75" customHeight="1">
      <c r="A4" s="894" t="s">
        <v>150</v>
      </c>
      <c r="B4" s="894"/>
      <c r="C4" s="894"/>
      <c r="D4" s="894"/>
      <c r="E4" s="894"/>
      <c r="F4" s="894"/>
      <c r="G4" s="894"/>
      <c r="H4" s="894" t="s">
        <v>150</v>
      </c>
      <c r="I4" s="894"/>
      <c r="J4" s="894"/>
      <c r="K4" s="894"/>
      <c r="L4" s="894"/>
      <c r="M4" s="894"/>
      <c r="N4" s="894"/>
    </row>
    <row r="5" spans="2:14" ht="8.25" customHeight="1" thickBot="1">
      <c r="B5" s="166"/>
      <c r="C5" s="166"/>
      <c r="D5" s="167"/>
      <c r="E5" s="167"/>
      <c r="F5" s="167"/>
      <c r="G5" s="167"/>
      <c r="I5" s="166"/>
      <c r="J5" s="166"/>
      <c r="K5" s="167"/>
      <c r="L5" s="167"/>
      <c r="M5" s="167"/>
      <c r="N5" s="167"/>
    </row>
    <row r="6" spans="1:14" ht="34.5" customHeight="1">
      <c r="A6" s="168"/>
      <c r="B6" s="895" t="s">
        <v>151</v>
      </c>
      <c r="C6" s="169"/>
      <c r="D6" s="897" t="str">
        <f>'要綱'!A2</f>
        <v>第１8回スポーツショップライカム杯 秋季小学生バレーボール大会</v>
      </c>
      <c r="E6" s="898"/>
      <c r="F6" s="898"/>
      <c r="G6" s="899"/>
      <c r="H6" s="168"/>
      <c r="I6" s="895" t="s">
        <v>151</v>
      </c>
      <c r="J6" s="169"/>
      <c r="K6" s="897" t="str">
        <f>D6</f>
        <v>第１8回スポーツショップライカム杯 秋季小学生バレーボール大会</v>
      </c>
      <c r="L6" s="898"/>
      <c r="M6" s="898"/>
      <c r="N6" s="899"/>
    </row>
    <row r="7" spans="1:14" ht="34.5" customHeight="1" thickBot="1">
      <c r="A7" s="170"/>
      <c r="B7" s="896"/>
      <c r="C7" s="172"/>
      <c r="D7" s="900" t="s">
        <v>174</v>
      </c>
      <c r="E7" s="901"/>
      <c r="F7" s="901"/>
      <c r="G7" s="902"/>
      <c r="H7" s="170"/>
      <c r="I7" s="896"/>
      <c r="J7" s="172"/>
      <c r="K7" s="900" t="s">
        <v>175</v>
      </c>
      <c r="L7" s="901"/>
      <c r="M7" s="901"/>
      <c r="N7" s="902"/>
    </row>
    <row r="8" spans="1:14" ht="34.5" customHeight="1" thickBot="1">
      <c r="A8" s="173"/>
      <c r="B8" s="174" t="s">
        <v>152</v>
      </c>
      <c r="C8" s="175"/>
      <c r="D8" s="176" t="str">
        <f>"　"&amp;'要綱'!F9&amp;'要綱'!G9</f>
        <v>　令和5年10月14日(土)</v>
      </c>
      <c r="E8" s="177"/>
      <c r="F8" s="177"/>
      <c r="G8" s="178"/>
      <c r="H8" s="173"/>
      <c r="I8" s="174" t="s">
        <v>152</v>
      </c>
      <c r="J8" s="175"/>
      <c r="K8" s="176" t="str">
        <f>"　"&amp;'要綱'!F9&amp;'要綱'!H9</f>
        <v>　令和5年１０月１５日(日)</v>
      </c>
      <c r="L8" s="177"/>
      <c r="M8" s="177"/>
      <c r="N8" s="178"/>
    </row>
    <row r="9" spans="1:14" ht="34.5" customHeight="1" thickBot="1">
      <c r="A9" s="179"/>
      <c r="B9" s="180" t="s">
        <v>153</v>
      </c>
      <c r="C9" s="181"/>
      <c r="D9" s="741" t="str">
        <f>"　"&amp;'要綱'!F13&amp;'要綱'!G13</f>
        <v>　女子：久松小学校、東小学校　男子：旧佐良浜小体育館</v>
      </c>
      <c r="E9" s="182"/>
      <c r="F9" s="182"/>
      <c r="G9" s="183"/>
      <c r="H9" s="179"/>
      <c r="I9" s="180" t="s">
        <v>153</v>
      </c>
      <c r="J9" s="181"/>
      <c r="K9" s="741" t="str">
        <f>"　"&amp;'要綱'!F13&amp;'要綱'!G13</f>
        <v>　女子：久松小学校、東小学校　男子：旧佐良浜小体育館</v>
      </c>
      <c r="L9" s="182"/>
      <c r="M9" s="182"/>
      <c r="N9" s="183"/>
    </row>
    <row r="10" spans="1:14" ht="34.5" customHeight="1" thickBot="1">
      <c r="A10" s="173"/>
      <c r="B10" s="174" t="s">
        <v>154</v>
      </c>
      <c r="C10" s="175"/>
      <c r="D10" s="184"/>
      <c r="E10" s="177"/>
      <c r="F10" s="177"/>
      <c r="G10" s="178"/>
      <c r="H10" s="173"/>
      <c r="I10" s="174" t="s">
        <v>154</v>
      </c>
      <c r="J10" s="175"/>
      <c r="K10" s="184"/>
      <c r="L10" s="177"/>
      <c r="M10" s="177"/>
      <c r="N10" s="178"/>
    </row>
    <row r="11" spans="1:14" ht="34.5" customHeight="1" thickBot="1">
      <c r="A11" s="170"/>
      <c r="B11" s="171" t="s">
        <v>155</v>
      </c>
      <c r="C11" s="185"/>
      <c r="D11" s="888" t="s">
        <v>160</v>
      </c>
      <c r="E11" s="889"/>
      <c r="F11" s="889"/>
      <c r="G11" s="890"/>
      <c r="H11" s="170"/>
      <c r="I11" s="171" t="s">
        <v>155</v>
      </c>
      <c r="J11" s="185"/>
      <c r="K11" s="888" t="s">
        <v>160</v>
      </c>
      <c r="L11" s="889"/>
      <c r="M11" s="889"/>
      <c r="N11" s="890"/>
    </row>
    <row r="12" spans="2:14" ht="30" customHeight="1">
      <c r="B12" s="186"/>
      <c r="C12" s="187"/>
      <c r="D12" s="182"/>
      <c r="E12" s="182"/>
      <c r="F12" s="182"/>
      <c r="G12" s="182"/>
      <c r="I12" s="186"/>
      <c r="J12" s="187"/>
      <c r="K12" s="182"/>
      <c r="L12" s="182"/>
      <c r="M12" s="182"/>
      <c r="N12" s="182"/>
    </row>
    <row r="13" spans="2:14" ht="30" customHeight="1" thickBot="1">
      <c r="B13" s="186"/>
      <c r="C13" s="187"/>
      <c r="D13" s="182"/>
      <c r="E13" s="182"/>
      <c r="F13" s="182"/>
      <c r="G13" s="182"/>
      <c r="I13" s="186"/>
      <c r="J13" s="187"/>
      <c r="K13" s="182"/>
      <c r="L13" s="182"/>
      <c r="M13" s="182"/>
      <c r="N13" s="182"/>
    </row>
    <row r="14" spans="1:14" ht="34.5" customHeight="1" thickBot="1">
      <c r="A14" s="173"/>
      <c r="B14" s="174" t="s">
        <v>156</v>
      </c>
      <c r="C14" s="175"/>
      <c r="D14" s="188" t="s">
        <v>157</v>
      </c>
      <c r="E14" s="189" t="s">
        <v>158</v>
      </c>
      <c r="F14" s="188" t="s">
        <v>157</v>
      </c>
      <c r="G14" s="190" t="s">
        <v>159</v>
      </c>
      <c r="H14" s="173"/>
      <c r="I14" s="174" t="s">
        <v>156</v>
      </c>
      <c r="J14" s="175"/>
      <c r="K14" s="188" t="s">
        <v>157</v>
      </c>
      <c r="L14" s="189" t="s">
        <v>158</v>
      </c>
      <c r="M14" s="188" t="s">
        <v>157</v>
      </c>
      <c r="N14" s="190" t="s">
        <v>159</v>
      </c>
    </row>
    <row r="15" spans="1:14" ht="60" customHeight="1" thickBot="1">
      <c r="A15" s="179"/>
      <c r="B15" s="191"/>
      <c r="C15" s="192"/>
      <c r="D15" s="193"/>
      <c r="E15" s="257" t="s">
        <v>178</v>
      </c>
      <c r="F15" s="193"/>
      <c r="G15" s="194"/>
      <c r="H15" s="179"/>
      <c r="I15" s="191"/>
      <c r="J15" s="192"/>
      <c r="K15" s="193"/>
      <c r="L15" s="257" t="s">
        <v>178</v>
      </c>
      <c r="M15" s="193"/>
      <c r="N15" s="194"/>
    </row>
    <row r="16" spans="1:14" ht="60" customHeight="1" thickBot="1">
      <c r="A16" s="179"/>
      <c r="B16" s="191"/>
      <c r="C16" s="192"/>
      <c r="D16" s="193"/>
      <c r="E16" s="257" t="s">
        <v>179</v>
      </c>
      <c r="F16" s="193"/>
      <c r="G16" s="195"/>
      <c r="H16" s="179"/>
      <c r="I16" s="191"/>
      <c r="J16" s="192"/>
      <c r="K16" s="193"/>
      <c r="L16" s="257" t="s">
        <v>179</v>
      </c>
      <c r="M16" s="193"/>
      <c r="N16" s="195"/>
    </row>
    <row r="17" spans="1:14" ht="60" customHeight="1" thickBot="1">
      <c r="A17" s="170"/>
      <c r="B17" s="196"/>
      <c r="C17" s="197"/>
      <c r="D17" s="193"/>
      <c r="E17" s="257" t="s">
        <v>180</v>
      </c>
      <c r="F17" s="193"/>
      <c r="G17" s="198"/>
      <c r="H17" s="170"/>
      <c r="I17" s="196"/>
      <c r="J17" s="197"/>
      <c r="K17" s="193"/>
      <c r="L17" s="257" t="s">
        <v>180</v>
      </c>
      <c r="M17" s="193"/>
      <c r="N17" s="198"/>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mergeCells count="12">
    <mergeCell ref="D11:G11"/>
    <mergeCell ref="D2:F2"/>
    <mergeCell ref="A4:G4"/>
    <mergeCell ref="B6:B7"/>
    <mergeCell ref="D6:G6"/>
    <mergeCell ref="D7:G7"/>
    <mergeCell ref="K11:N11"/>
    <mergeCell ref="K2:M2"/>
    <mergeCell ref="H4:N4"/>
    <mergeCell ref="I6:I7"/>
    <mergeCell ref="K6:N6"/>
    <mergeCell ref="K7:N7"/>
  </mergeCells>
  <printOptions horizontalCentered="1"/>
  <pageMargins left="0.5905511811023623" right="0.5905511811023623" top="1.3779527559055118" bottom="1.1811023622047245" header="0.5118110236220472" footer="0.5118110236220472"/>
  <pageSetup horizontalDpi="300" verticalDpi="300" orientation="portrait" paperSize="9" scale="110" r:id="rId1"/>
  <colBreaks count="1" manualBreakCount="1">
    <brk id="7" max="16" man="1"/>
  </colBreaks>
</worksheet>
</file>

<file path=xl/worksheets/sheet12.xml><?xml version="1.0" encoding="utf-8"?>
<worksheet xmlns="http://schemas.openxmlformats.org/spreadsheetml/2006/main" xmlns:r="http://schemas.openxmlformats.org/officeDocument/2006/relationships">
  <sheetPr>
    <tabColor indexed="13"/>
  </sheetPr>
  <dimension ref="A1:AD114"/>
  <sheetViews>
    <sheetView view="pageBreakPreview" zoomScale="75" zoomScaleSheetLayoutView="75" zoomScalePageLayoutView="0" workbookViewId="0" topLeftCell="A64">
      <selection activeCell="K78" sqref="K78:M80"/>
    </sheetView>
  </sheetViews>
  <sheetFormatPr defaultColWidth="9.00390625" defaultRowHeight="13.5"/>
  <cols>
    <col min="1" max="3" width="2.125" style="0" customWidth="1"/>
    <col min="4" max="4" width="10.625" style="0" customWidth="1"/>
    <col min="5" max="6" width="3.625" style="0" customWidth="1"/>
    <col min="7" max="7" width="4.625" style="262" customWidth="1"/>
    <col min="8" max="9" width="3.625" style="0" customWidth="1"/>
    <col min="10" max="10" width="10.625" style="0" customWidth="1"/>
    <col min="11" max="13" width="2.125" style="0" customWidth="1"/>
    <col min="14" max="14" width="10.625" style="0" customWidth="1"/>
    <col min="15" max="16" width="3.625" style="0" customWidth="1"/>
    <col min="17" max="17" width="4.625" style="262" customWidth="1"/>
    <col min="18" max="19" width="3.625" style="0" customWidth="1"/>
    <col min="20" max="20" width="10.625" style="0" customWidth="1"/>
    <col min="21" max="23" width="2.125" style="0" customWidth="1"/>
    <col min="24" max="24" width="10.625" style="0" customWidth="1"/>
    <col min="25" max="26" width="3.625" style="0" customWidth="1"/>
    <col min="27" max="27" width="4.625" style="262" customWidth="1"/>
    <col min="28" max="29" width="3.625" style="0" customWidth="1"/>
    <col min="30" max="30" width="10.625" style="0" customWidth="1"/>
  </cols>
  <sheetData>
    <row r="1" spans="1:30" ht="24.75" customHeight="1">
      <c r="A1" s="938" t="str">
        <f>'要綱'!A2</f>
        <v>第１8回スポーツショップライカム杯 秋季小学生バレーボール大会</v>
      </c>
      <c r="B1" s="938"/>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row>
    <row r="2" spans="1:30" ht="24.75" customHeight="1">
      <c r="A2" s="938" t="str">
        <f>'対戦記録表Ｂ５'!D7&amp;"　対戦結果一覧表"</f>
        <v>低学年の部　対戦結果一覧表</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row>
    <row r="3" spans="1:30" s="258" customFormat="1" ht="21" customHeight="1">
      <c r="A3" s="302"/>
      <c r="B3" s="303"/>
      <c r="C3" s="305" t="s">
        <v>193</v>
      </c>
      <c r="D3" s="302" t="str">
        <f>'要綱'!F9&amp;'要綱'!G9</f>
        <v>令和5年10月14日(土)</v>
      </c>
      <c r="E3" s="303"/>
      <c r="F3" s="303"/>
      <c r="G3" s="304"/>
      <c r="H3" s="303"/>
      <c r="I3" s="305"/>
      <c r="J3" s="305" t="s">
        <v>191</v>
      </c>
      <c r="K3" s="303" t="str">
        <f>'要綱'!F13&amp;'要綱'!G13</f>
        <v>女子：久松小学校、東小学校　男子：旧佐良浜小体育館</v>
      </c>
      <c r="L3" s="303"/>
      <c r="M3" s="303"/>
      <c r="N3" s="303"/>
      <c r="O3" s="303"/>
      <c r="P3" s="303"/>
      <c r="Q3" s="304"/>
      <c r="R3" s="303"/>
      <c r="S3" s="303"/>
      <c r="T3" s="305"/>
      <c r="U3" s="303"/>
      <c r="V3" s="303"/>
      <c r="W3" s="303"/>
      <c r="X3" s="303"/>
      <c r="Y3" s="303"/>
      <c r="Z3" s="303"/>
      <c r="AA3" s="304"/>
      <c r="AB3" s="303"/>
      <c r="AC3" s="303"/>
      <c r="AD3" s="305" t="s">
        <v>192</v>
      </c>
    </row>
    <row r="4" spans="1:30" s="258" customFormat="1" ht="18" customHeight="1">
      <c r="A4" s="942" t="s">
        <v>200</v>
      </c>
      <c r="B4" s="940"/>
      <c r="C4" s="940"/>
      <c r="D4" s="940"/>
      <c r="E4" s="940"/>
      <c r="F4" s="940"/>
      <c r="G4" s="940"/>
      <c r="H4" s="940"/>
      <c r="I4" s="940"/>
      <c r="J4" s="943"/>
      <c r="K4" s="939" t="s">
        <v>438</v>
      </c>
      <c r="L4" s="940"/>
      <c r="M4" s="940"/>
      <c r="N4" s="940"/>
      <c r="O4" s="940"/>
      <c r="P4" s="940"/>
      <c r="Q4" s="940"/>
      <c r="R4" s="940"/>
      <c r="S4" s="940"/>
      <c r="T4" s="940"/>
      <c r="U4" s="940"/>
      <c r="V4" s="940"/>
      <c r="W4" s="940"/>
      <c r="X4" s="940"/>
      <c r="Y4" s="940"/>
      <c r="Z4" s="940"/>
      <c r="AA4" s="940"/>
      <c r="AB4" s="940"/>
      <c r="AC4" s="940"/>
      <c r="AD4" s="941"/>
    </row>
    <row r="5" spans="1:30" ht="18" customHeight="1">
      <c r="A5" s="798" t="s">
        <v>189</v>
      </c>
      <c r="B5" s="799"/>
      <c r="C5" s="800"/>
      <c r="D5" s="306" t="s">
        <v>190</v>
      </c>
      <c r="E5" s="314" t="s">
        <v>199</v>
      </c>
      <c r="F5" s="799" t="s">
        <v>162</v>
      </c>
      <c r="G5" s="799"/>
      <c r="H5" s="799"/>
      <c r="I5" s="314" t="s">
        <v>199</v>
      </c>
      <c r="J5" s="308" t="s">
        <v>190</v>
      </c>
      <c r="K5" s="933" t="s">
        <v>189</v>
      </c>
      <c r="L5" s="799"/>
      <c r="M5" s="800"/>
      <c r="N5" s="306" t="s">
        <v>190</v>
      </c>
      <c r="O5" s="314" t="s">
        <v>199</v>
      </c>
      <c r="P5" s="799" t="s">
        <v>162</v>
      </c>
      <c r="Q5" s="799"/>
      <c r="R5" s="799"/>
      <c r="S5" s="314" t="s">
        <v>199</v>
      </c>
      <c r="T5" s="308" t="s">
        <v>190</v>
      </c>
      <c r="U5" s="799" t="s">
        <v>189</v>
      </c>
      <c r="V5" s="799"/>
      <c r="W5" s="800"/>
      <c r="X5" s="306" t="s">
        <v>190</v>
      </c>
      <c r="Y5" s="314" t="s">
        <v>199</v>
      </c>
      <c r="Z5" s="799" t="s">
        <v>162</v>
      </c>
      <c r="AA5" s="799"/>
      <c r="AB5" s="799"/>
      <c r="AC5" s="314" t="s">
        <v>199</v>
      </c>
      <c r="AD5" s="307" t="s">
        <v>190</v>
      </c>
    </row>
    <row r="6" spans="1:30" ht="21" customHeight="1">
      <c r="A6" s="926" t="s">
        <v>213</v>
      </c>
      <c r="B6" s="804"/>
      <c r="C6" s="904"/>
      <c r="D6" s="281"/>
      <c r="E6" s="277"/>
      <c r="F6" s="278">
        <v>15</v>
      </c>
      <c r="G6" s="298" t="s">
        <v>188</v>
      </c>
      <c r="H6" s="277">
        <v>4</v>
      </c>
      <c r="I6" s="278"/>
      <c r="J6" s="286"/>
      <c r="K6" s="903" t="s">
        <v>215</v>
      </c>
      <c r="L6" s="804"/>
      <c r="M6" s="904"/>
      <c r="N6" s="281"/>
      <c r="O6" s="277"/>
      <c r="P6" s="278">
        <v>15</v>
      </c>
      <c r="Q6" s="298" t="s">
        <v>188</v>
      </c>
      <c r="R6" s="277">
        <v>13</v>
      </c>
      <c r="S6" s="278"/>
      <c r="T6" s="286"/>
      <c r="U6" s="926"/>
      <c r="V6" s="804"/>
      <c r="W6" s="904"/>
      <c r="X6" s="281"/>
      <c r="Y6" s="277"/>
      <c r="Z6" s="278"/>
      <c r="AA6" s="298" t="s">
        <v>188</v>
      </c>
      <c r="AB6" s="278"/>
      <c r="AC6" s="278"/>
      <c r="AD6" s="282"/>
    </row>
    <row r="7" spans="1:30" ht="21" customHeight="1">
      <c r="A7" s="927"/>
      <c r="B7" s="817"/>
      <c r="C7" s="906"/>
      <c r="D7" s="283" t="s">
        <v>386</v>
      </c>
      <c r="E7" s="300">
        <v>2</v>
      </c>
      <c r="F7" s="15">
        <v>15</v>
      </c>
      <c r="G7" s="273" t="s">
        <v>188</v>
      </c>
      <c r="H7" s="580">
        <v>11</v>
      </c>
      <c r="I7" s="300">
        <v>0</v>
      </c>
      <c r="J7" s="745" t="s">
        <v>94</v>
      </c>
      <c r="K7" s="905"/>
      <c r="L7" s="817"/>
      <c r="M7" s="906"/>
      <c r="N7" s="283" t="s">
        <v>384</v>
      </c>
      <c r="O7" s="300">
        <v>2</v>
      </c>
      <c r="P7" s="15">
        <v>13</v>
      </c>
      <c r="Q7" s="273" t="s">
        <v>188</v>
      </c>
      <c r="R7" s="580">
        <v>15</v>
      </c>
      <c r="S7" s="301">
        <v>1</v>
      </c>
      <c r="T7" s="745" t="s">
        <v>440</v>
      </c>
      <c r="U7" s="927"/>
      <c r="V7" s="817"/>
      <c r="W7" s="906"/>
      <c r="X7" s="283"/>
      <c r="Y7" s="300"/>
      <c r="Z7" s="15"/>
      <c r="AA7" s="273" t="s">
        <v>188</v>
      </c>
      <c r="AB7" s="15"/>
      <c r="AC7" s="301"/>
      <c r="AD7" s="284"/>
    </row>
    <row r="8" spans="1:30" ht="21" customHeight="1">
      <c r="A8" s="928"/>
      <c r="B8" s="908"/>
      <c r="C8" s="909"/>
      <c r="D8" s="280"/>
      <c r="E8" s="274"/>
      <c r="F8" s="275"/>
      <c r="G8" s="299" t="s">
        <v>188</v>
      </c>
      <c r="H8" s="274"/>
      <c r="I8" s="275"/>
      <c r="J8" s="288"/>
      <c r="K8" s="907"/>
      <c r="L8" s="908"/>
      <c r="M8" s="909"/>
      <c r="N8" s="280"/>
      <c r="O8" s="274"/>
      <c r="P8" s="275">
        <v>15</v>
      </c>
      <c r="Q8" s="299" t="s">
        <v>188</v>
      </c>
      <c r="R8" s="274">
        <v>9</v>
      </c>
      <c r="S8" s="275"/>
      <c r="T8" s="747"/>
      <c r="U8" s="928"/>
      <c r="V8" s="908"/>
      <c r="W8" s="909"/>
      <c r="X8" s="280"/>
      <c r="Y8" s="274"/>
      <c r="Z8" s="275"/>
      <c r="AA8" s="299" t="s">
        <v>188</v>
      </c>
      <c r="AB8" s="275"/>
      <c r="AC8" s="275"/>
      <c r="AD8" s="285"/>
    </row>
    <row r="9" spans="1:30" ht="21" customHeight="1">
      <c r="A9" s="926" t="s">
        <v>214</v>
      </c>
      <c r="B9" s="804"/>
      <c r="C9" s="904"/>
      <c r="D9" s="281"/>
      <c r="E9" s="277"/>
      <c r="F9" s="278">
        <v>16</v>
      </c>
      <c r="G9" s="298" t="s">
        <v>188</v>
      </c>
      <c r="H9" s="277">
        <v>14</v>
      </c>
      <c r="I9" s="278"/>
      <c r="J9" s="286"/>
      <c r="K9" s="903" t="s">
        <v>216</v>
      </c>
      <c r="L9" s="804"/>
      <c r="M9" s="904"/>
      <c r="N9" s="281"/>
      <c r="O9" s="277"/>
      <c r="P9" s="278">
        <v>16</v>
      </c>
      <c r="Q9" s="298" t="s">
        <v>188</v>
      </c>
      <c r="R9" s="277">
        <v>14</v>
      </c>
      <c r="S9" s="278"/>
      <c r="T9" s="748"/>
      <c r="U9" s="278"/>
      <c r="V9" s="295"/>
      <c r="W9" s="289"/>
      <c r="X9" s="281"/>
      <c r="Y9" s="277"/>
      <c r="Z9" s="278"/>
      <c r="AA9" s="298" t="s">
        <v>188</v>
      </c>
      <c r="AB9" s="278"/>
      <c r="AC9" s="278"/>
      <c r="AD9" s="282"/>
    </row>
    <row r="10" spans="1:30" ht="21" customHeight="1">
      <c r="A10" s="927"/>
      <c r="B10" s="817"/>
      <c r="C10" s="906"/>
      <c r="D10" s="283" t="s">
        <v>94</v>
      </c>
      <c r="E10" s="300">
        <v>2</v>
      </c>
      <c r="F10" s="746">
        <v>15</v>
      </c>
      <c r="G10" s="273" t="s">
        <v>188</v>
      </c>
      <c r="H10" s="580">
        <v>2</v>
      </c>
      <c r="I10" s="300">
        <v>0</v>
      </c>
      <c r="J10" s="745" t="s">
        <v>147</v>
      </c>
      <c r="K10" s="905"/>
      <c r="L10" s="817"/>
      <c r="M10" s="906"/>
      <c r="N10" s="283" t="s">
        <v>247</v>
      </c>
      <c r="O10" s="300">
        <v>2</v>
      </c>
      <c r="P10" s="746">
        <v>15</v>
      </c>
      <c r="Q10" s="273" t="s">
        <v>188</v>
      </c>
      <c r="R10" s="580">
        <v>7</v>
      </c>
      <c r="S10" s="301">
        <v>0</v>
      </c>
      <c r="T10" s="745" t="s">
        <v>297</v>
      </c>
      <c r="U10" s="15"/>
      <c r="V10" s="296"/>
      <c r="W10" s="290"/>
      <c r="X10" s="283"/>
      <c r="Y10" s="300"/>
      <c r="Z10" s="15"/>
      <c r="AA10" s="273" t="s">
        <v>188</v>
      </c>
      <c r="AB10" s="15"/>
      <c r="AC10" s="301"/>
      <c r="AD10" s="284"/>
    </row>
    <row r="11" spans="1:30" ht="21" customHeight="1">
      <c r="A11" s="928"/>
      <c r="B11" s="908"/>
      <c r="C11" s="909"/>
      <c r="D11" s="280"/>
      <c r="E11" s="274"/>
      <c r="F11" s="275"/>
      <c r="G11" s="299" t="s">
        <v>188</v>
      </c>
      <c r="H11" s="274"/>
      <c r="I11" s="275"/>
      <c r="J11" s="288"/>
      <c r="K11" s="907"/>
      <c r="L11" s="908"/>
      <c r="M11" s="909"/>
      <c r="N11" s="280"/>
      <c r="O11" s="274"/>
      <c r="P11" s="275"/>
      <c r="Q11" s="299" t="s">
        <v>188</v>
      </c>
      <c r="R11" s="274"/>
      <c r="S11" s="275"/>
      <c r="T11" s="747" t="s">
        <v>393</v>
      </c>
      <c r="U11" s="275"/>
      <c r="V11" s="297"/>
      <c r="W11" s="291"/>
      <c r="X11" s="280"/>
      <c r="Y11" s="274"/>
      <c r="Z11" s="275"/>
      <c r="AA11" s="299" t="s">
        <v>188</v>
      </c>
      <c r="AB11" s="275"/>
      <c r="AC11" s="275"/>
      <c r="AD11" s="285"/>
    </row>
    <row r="12" spans="1:30" ht="21" customHeight="1">
      <c r="A12" s="926" t="s">
        <v>221</v>
      </c>
      <c r="B12" s="804"/>
      <c r="C12" s="904"/>
      <c r="D12" s="281"/>
      <c r="E12" s="277"/>
      <c r="F12" s="278">
        <v>15</v>
      </c>
      <c r="G12" s="298" t="s">
        <v>188</v>
      </c>
      <c r="H12" s="277">
        <v>4</v>
      </c>
      <c r="I12" s="278"/>
      <c r="J12" s="286"/>
      <c r="K12" s="903" t="s">
        <v>212</v>
      </c>
      <c r="L12" s="804"/>
      <c r="M12" s="904"/>
      <c r="N12" s="281"/>
      <c r="O12" s="277"/>
      <c r="P12" s="278">
        <v>15</v>
      </c>
      <c r="Q12" s="298" t="s">
        <v>188</v>
      </c>
      <c r="R12" s="277">
        <v>7</v>
      </c>
      <c r="S12" s="278"/>
      <c r="T12" s="748"/>
      <c r="U12" s="278"/>
      <c r="V12" s="295"/>
      <c r="W12" s="289"/>
      <c r="X12" s="281"/>
      <c r="Y12" s="277"/>
      <c r="Z12" s="278"/>
      <c r="AA12" s="298" t="s">
        <v>188</v>
      </c>
      <c r="AB12" s="278"/>
      <c r="AC12" s="278"/>
      <c r="AD12" s="282"/>
    </row>
    <row r="13" spans="1:30" ht="21" customHeight="1">
      <c r="A13" s="927"/>
      <c r="B13" s="817"/>
      <c r="C13" s="906"/>
      <c r="D13" s="283" t="s">
        <v>386</v>
      </c>
      <c r="E13" s="300">
        <v>2</v>
      </c>
      <c r="F13" s="746">
        <v>15</v>
      </c>
      <c r="G13" s="273" t="s">
        <v>188</v>
      </c>
      <c r="H13" s="580">
        <v>4</v>
      </c>
      <c r="I13" s="300">
        <v>0</v>
      </c>
      <c r="J13" s="745" t="s">
        <v>147</v>
      </c>
      <c r="K13" s="905"/>
      <c r="L13" s="817"/>
      <c r="M13" s="906"/>
      <c r="N13" s="283" t="s">
        <v>247</v>
      </c>
      <c r="O13" s="300">
        <v>2</v>
      </c>
      <c r="P13" s="746">
        <v>15</v>
      </c>
      <c r="Q13" s="273" t="s">
        <v>188</v>
      </c>
      <c r="R13" s="580">
        <v>4</v>
      </c>
      <c r="S13" s="301">
        <v>0</v>
      </c>
      <c r="T13" s="745" t="s">
        <v>384</v>
      </c>
      <c r="U13" s="15"/>
      <c r="V13" s="296"/>
      <c r="W13" s="290"/>
      <c r="X13" s="283"/>
      <c r="Y13" s="300"/>
      <c r="Z13" s="15"/>
      <c r="AA13" s="273" t="s">
        <v>188</v>
      </c>
      <c r="AB13" s="15"/>
      <c r="AC13" s="301"/>
      <c r="AD13" s="284"/>
    </row>
    <row r="14" spans="1:30" ht="21" customHeight="1">
      <c r="A14" s="928"/>
      <c r="B14" s="908"/>
      <c r="C14" s="909"/>
      <c r="D14" s="280"/>
      <c r="E14" s="274"/>
      <c r="F14" s="275"/>
      <c r="G14" s="299" t="s">
        <v>188</v>
      </c>
      <c r="H14" s="274"/>
      <c r="I14" s="275"/>
      <c r="J14" s="288"/>
      <c r="K14" s="907"/>
      <c r="L14" s="908"/>
      <c r="M14" s="909"/>
      <c r="N14" s="280"/>
      <c r="O14" s="274"/>
      <c r="P14" s="275"/>
      <c r="Q14" s="299" t="s">
        <v>188</v>
      </c>
      <c r="R14" s="274"/>
      <c r="S14" s="275"/>
      <c r="T14" s="747"/>
      <c r="U14" s="275"/>
      <c r="V14" s="297"/>
      <c r="W14" s="291"/>
      <c r="X14" s="280"/>
      <c r="Y14" s="274"/>
      <c r="Z14" s="275"/>
      <c r="AA14" s="299" t="s">
        <v>188</v>
      </c>
      <c r="AB14" s="275"/>
      <c r="AC14" s="275"/>
      <c r="AD14" s="285"/>
    </row>
    <row r="15" spans="1:30" ht="21" customHeight="1">
      <c r="A15" s="292"/>
      <c r="B15" s="278"/>
      <c r="C15" s="289"/>
      <c r="D15" s="281"/>
      <c r="E15" s="277"/>
      <c r="F15" s="278"/>
      <c r="G15" s="298" t="s">
        <v>188</v>
      </c>
      <c r="H15" s="278"/>
      <c r="I15" s="278"/>
      <c r="J15" s="286"/>
      <c r="K15" s="903" t="s">
        <v>218</v>
      </c>
      <c r="L15" s="804"/>
      <c r="M15" s="904"/>
      <c r="N15" s="281"/>
      <c r="O15" s="277"/>
      <c r="P15" s="278">
        <v>14</v>
      </c>
      <c r="Q15" s="298" t="s">
        <v>188</v>
      </c>
      <c r="R15" s="277">
        <v>16</v>
      </c>
      <c r="S15" s="278"/>
      <c r="T15" s="748"/>
      <c r="U15" s="278"/>
      <c r="V15" s="295"/>
      <c r="W15" s="289"/>
      <c r="X15" s="281"/>
      <c r="Y15" s="277"/>
      <c r="Z15" s="278"/>
      <c r="AA15" s="298" t="s">
        <v>188</v>
      </c>
      <c r="AB15" s="278"/>
      <c r="AC15" s="278"/>
      <c r="AD15" s="282"/>
    </row>
    <row r="16" spans="1:30" ht="21" customHeight="1">
      <c r="A16" s="293"/>
      <c r="B16" s="296"/>
      <c r="C16" s="290"/>
      <c r="D16" s="283"/>
      <c r="E16" s="300"/>
      <c r="F16" s="15"/>
      <c r="G16" s="273" t="s">
        <v>188</v>
      </c>
      <c r="H16" s="15"/>
      <c r="I16" s="301"/>
      <c r="J16" s="287"/>
      <c r="K16" s="905"/>
      <c r="L16" s="817"/>
      <c r="M16" s="906"/>
      <c r="N16" s="283" t="s">
        <v>297</v>
      </c>
      <c r="O16" s="300">
        <v>2</v>
      </c>
      <c r="P16" s="746">
        <v>15</v>
      </c>
      <c r="Q16" s="273" t="s">
        <v>188</v>
      </c>
      <c r="R16" s="580">
        <v>6</v>
      </c>
      <c r="S16" s="301">
        <v>1</v>
      </c>
      <c r="T16" s="745" t="s">
        <v>440</v>
      </c>
      <c r="U16" s="15"/>
      <c r="V16" s="296"/>
      <c r="W16" s="290"/>
      <c r="X16" s="283"/>
      <c r="Y16" s="300"/>
      <c r="Z16" s="15"/>
      <c r="AA16" s="273" t="s">
        <v>188</v>
      </c>
      <c r="AB16" s="15"/>
      <c r="AC16" s="301"/>
      <c r="AD16" s="284"/>
    </row>
    <row r="17" spans="1:30" ht="21" customHeight="1">
      <c r="A17" s="294"/>
      <c r="B17" s="275"/>
      <c r="C17" s="291"/>
      <c r="D17" s="280"/>
      <c r="E17" s="274"/>
      <c r="F17" s="275"/>
      <c r="G17" s="299" t="s">
        <v>188</v>
      </c>
      <c r="H17" s="275"/>
      <c r="I17" s="275"/>
      <c r="J17" s="288"/>
      <c r="K17" s="907"/>
      <c r="L17" s="908"/>
      <c r="M17" s="909"/>
      <c r="N17" s="280" t="s">
        <v>393</v>
      </c>
      <c r="O17" s="274"/>
      <c r="P17" s="275">
        <v>15</v>
      </c>
      <c r="Q17" s="299" t="s">
        <v>188</v>
      </c>
      <c r="R17" s="274">
        <v>12</v>
      </c>
      <c r="S17" s="275"/>
      <c r="T17" s="288"/>
      <c r="U17" s="275"/>
      <c r="V17" s="297"/>
      <c r="W17" s="291"/>
      <c r="X17" s="280"/>
      <c r="Y17" s="274"/>
      <c r="Z17" s="275"/>
      <c r="AA17" s="299" t="s">
        <v>188</v>
      </c>
      <c r="AB17" s="275"/>
      <c r="AC17" s="275"/>
      <c r="AD17" s="285"/>
    </row>
    <row r="18" spans="1:30" ht="21" customHeight="1">
      <c r="A18" s="292"/>
      <c r="B18" s="278"/>
      <c r="C18" s="289"/>
      <c r="D18" s="281"/>
      <c r="E18" s="277"/>
      <c r="F18" s="278"/>
      <c r="G18" s="298" t="s">
        <v>188</v>
      </c>
      <c r="H18" s="278"/>
      <c r="I18" s="278"/>
      <c r="J18" s="286"/>
      <c r="K18" s="278"/>
      <c r="L18" s="295"/>
      <c r="M18" s="289"/>
      <c r="N18" s="281"/>
      <c r="O18" s="277"/>
      <c r="P18" s="278"/>
      <c r="Q18" s="298" t="s">
        <v>188</v>
      </c>
      <c r="R18" s="278"/>
      <c r="S18" s="278"/>
      <c r="T18" s="286"/>
      <c r="U18" s="278"/>
      <c r="V18" s="295"/>
      <c r="W18" s="289"/>
      <c r="X18" s="281"/>
      <c r="Y18" s="277"/>
      <c r="Z18" s="278"/>
      <c r="AA18" s="298" t="s">
        <v>188</v>
      </c>
      <c r="AB18" s="278"/>
      <c r="AC18" s="278"/>
      <c r="AD18" s="282"/>
    </row>
    <row r="19" spans="1:30" ht="21" customHeight="1">
      <c r="A19" s="293"/>
      <c r="B19" s="296"/>
      <c r="C19" s="290"/>
      <c r="D19" s="283"/>
      <c r="E19" s="300"/>
      <c r="F19" s="15"/>
      <c r="G19" s="273" t="s">
        <v>188</v>
      </c>
      <c r="H19" s="15"/>
      <c r="I19" s="301"/>
      <c r="J19" s="287"/>
      <c r="K19" s="15"/>
      <c r="L19" s="296"/>
      <c r="M19" s="290"/>
      <c r="N19" s="283"/>
      <c r="O19" s="300"/>
      <c r="P19" s="15"/>
      <c r="Q19" s="273" t="s">
        <v>188</v>
      </c>
      <c r="R19" s="15"/>
      <c r="S19" s="301"/>
      <c r="T19" s="287"/>
      <c r="U19" s="15"/>
      <c r="V19" s="296"/>
      <c r="W19" s="290"/>
      <c r="X19" s="283"/>
      <c r="Y19" s="300"/>
      <c r="Z19" s="15"/>
      <c r="AA19" s="273" t="s">
        <v>188</v>
      </c>
      <c r="AB19" s="15"/>
      <c r="AC19" s="301"/>
      <c r="AD19" s="284"/>
    </row>
    <row r="20" spans="1:30" ht="21" customHeight="1">
      <c r="A20" s="294"/>
      <c r="B20" s="275"/>
      <c r="C20" s="291"/>
      <c r="D20" s="280"/>
      <c r="E20" s="274"/>
      <c r="F20" s="275"/>
      <c r="G20" s="299" t="s">
        <v>188</v>
      </c>
      <c r="H20" s="275"/>
      <c r="I20" s="275"/>
      <c r="J20" s="288"/>
      <c r="K20" s="275"/>
      <c r="L20" s="297"/>
      <c r="M20" s="291"/>
      <c r="N20" s="280"/>
      <c r="O20" s="274"/>
      <c r="P20" s="275"/>
      <c r="Q20" s="299" t="s">
        <v>188</v>
      </c>
      <c r="R20" s="275"/>
      <c r="S20" s="275"/>
      <c r="T20" s="288"/>
      <c r="U20" s="275"/>
      <c r="V20" s="297"/>
      <c r="W20" s="291"/>
      <c r="X20" s="280"/>
      <c r="Y20" s="274"/>
      <c r="Z20" s="275"/>
      <c r="AA20" s="299" t="s">
        <v>188</v>
      </c>
      <c r="AB20" s="275"/>
      <c r="AC20" s="275"/>
      <c r="AD20" s="285"/>
    </row>
    <row r="21" spans="1:30" ht="21" customHeight="1">
      <c r="A21" s="926" t="s">
        <v>439</v>
      </c>
      <c r="B21" s="804"/>
      <c r="C21" s="904"/>
      <c r="D21" s="281"/>
      <c r="E21" s="277"/>
      <c r="F21" s="278">
        <v>15</v>
      </c>
      <c r="G21" s="298" t="s">
        <v>188</v>
      </c>
      <c r="H21" s="277">
        <v>13</v>
      </c>
      <c r="I21" s="278"/>
      <c r="J21" s="286"/>
      <c r="K21" s="926" t="s">
        <v>389</v>
      </c>
      <c r="L21" s="804"/>
      <c r="M21" s="904"/>
      <c r="N21" s="281"/>
      <c r="O21" s="277"/>
      <c r="P21" s="278">
        <v>15</v>
      </c>
      <c r="Q21" s="298" t="s">
        <v>188</v>
      </c>
      <c r="R21" s="277">
        <v>6</v>
      </c>
      <c r="S21" s="277"/>
      <c r="T21" s="748"/>
      <c r="U21" s="278"/>
      <c r="V21" s="295"/>
      <c r="W21" s="289"/>
      <c r="X21" s="281"/>
      <c r="Y21" s="277"/>
      <c r="Z21" s="278"/>
      <c r="AA21" s="298" t="s">
        <v>188</v>
      </c>
      <c r="AB21" s="278"/>
      <c r="AC21" s="278"/>
      <c r="AD21" s="282"/>
    </row>
    <row r="22" spans="1:30" ht="21" customHeight="1">
      <c r="A22" s="927"/>
      <c r="B22" s="817"/>
      <c r="C22" s="906"/>
      <c r="D22" s="283" t="s">
        <v>94</v>
      </c>
      <c r="E22" s="300">
        <v>2</v>
      </c>
      <c r="F22" s="15">
        <v>15</v>
      </c>
      <c r="G22" s="273" t="s">
        <v>188</v>
      </c>
      <c r="H22" s="580">
        <v>11</v>
      </c>
      <c r="I22" s="300">
        <v>0</v>
      </c>
      <c r="J22" s="745" t="s">
        <v>384</v>
      </c>
      <c r="K22" s="927"/>
      <c r="L22" s="817"/>
      <c r="M22" s="906"/>
      <c r="N22" s="283" t="s">
        <v>386</v>
      </c>
      <c r="O22" s="300">
        <v>2</v>
      </c>
      <c r="P22" s="746">
        <v>15</v>
      </c>
      <c r="Q22" s="273" t="s">
        <v>188</v>
      </c>
      <c r="R22" s="580">
        <v>9</v>
      </c>
      <c r="S22" s="300">
        <v>0</v>
      </c>
      <c r="T22" s="745" t="s">
        <v>247</v>
      </c>
      <c r="U22" s="15"/>
      <c r="V22" s="296"/>
      <c r="W22" s="290"/>
      <c r="X22" s="283"/>
      <c r="Y22" s="300"/>
      <c r="Z22" s="15"/>
      <c r="AA22" s="273" t="s">
        <v>188</v>
      </c>
      <c r="AB22" s="15"/>
      <c r="AC22" s="301"/>
      <c r="AD22" s="284"/>
    </row>
    <row r="23" spans="1:30" ht="21" customHeight="1">
      <c r="A23" s="928"/>
      <c r="B23" s="908"/>
      <c r="C23" s="909"/>
      <c r="D23" s="280"/>
      <c r="E23" s="274"/>
      <c r="F23" s="275"/>
      <c r="G23" s="299" t="s">
        <v>188</v>
      </c>
      <c r="H23" s="274"/>
      <c r="I23" s="274"/>
      <c r="J23" s="747"/>
      <c r="K23" s="928"/>
      <c r="L23" s="908"/>
      <c r="M23" s="909"/>
      <c r="N23" s="280"/>
      <c r="O23" s="274"/>
      <c r="P23" s="275"/>
      <c r="Q23" s="299" t="s">
        <v>188</v>
      </c>
      <c r="R23" s="274"/>
      <c r="S23" s="275"/>
      <c r="T23" s="288"/>
      <c r="U23" s="275"/>
      <c r="V23" s="297"/>
      <c r="W23" s="291"/>
      <c r="X23" s="280"/>
      <c r="Y23" s="274"/>
      <c r="Z23" s="275"/>
      <c r="AA23" s="299" t="s">
        <v>188</v>
      </c>
      <c r="AB23" s="275"/>
      <c r="AC23" s="275"/>
      <c r="AD23" s="285"/>
    </row>
    <row r="24" spans="1:30" ht="21" customHeight="1">
      <c r="A24" s="910" t="s">
        <v>444</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904"/>
    </row>
    <row r="25" spans="1:30" ht="21" customHeight="1">
      <c r="A25" s="927"/>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906"/>
    </row>
    <row r="26" spans="1:30" ht="21" customHeight="1">
      <c r="A26" s="928"/>
      <c r="B26" s="908"/>
      <c r="C26" s="908"/>
      <c r="D26" s="908"/>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9"/>
    </row>
    <row r="27" spans="1:30" ht="21" customHeight="1">
      <c r="A27" s="926" t="s">
        <v>213</v>
      </c>
      <c r="B27" s="804"/>
      <c r="C27" s="904"/>
      <c r="D27" s="281"/>
      <c r="E27" s="277"/>
      <c r="F27" s="278">
        <v>21</v>
      </c>
      <c r="G27" s="298" t="s">
        <v>188</v>
      </c>
      <c r="H27" s="277">
        <v>14</v>
      </c>
      <c r="I27" s="278"/>
      <c r="J27" s="286"/>
      <c r="K27" s="926" t="s">
        <v>215</v>
      </c>
      <c r="L27" s="804"/>
      <c r="M27" s="904"/>
      <c r="N27" s="281"/>
      <c r="O27" s="277"/>
      <c r="P27" s="278">
        <v>21</v>
      </c>
      <c r="Q27" s="298" t="s">
        <v>188</v>
      </c>
      <c r="R27" s="277">
        <v>14</v>
      </c>
      <c r="S27" s="277"/>
      <c r="T27" s="286"/>
      <c r="U27" s="278"/>
      <c r="V27" s="295"/>
      <c r="W27" s="289"/>
      <c r="X27" s="281"/>
      <c r="Y27" s="277"/>
      <c r="Z27" s="278"/>
      <c r="AA27" s="298" t="s">
        <v>188</v>
      </c>
      <c r="AB27" s="278"/>
      <c r="AC27" s="278"/>
      <c r="AD27" s="282"/>
    </row>
    <row r="28" spans="1:30" ht="21" customHeight="1">
      <c r="A28" s="927"/>
      <c r="B28" s="817"/>
      <c r="C28" s="906"/>
      <c r="D28" s="283" t="s">
        <v>386</v>
      </c>
      <c r="E28" s="300">
        <v>2</v>
      </c>
      <c r="F28" s="746">
        <v>25</v>
      </c>
      <c r="G28" s="273" t="s">
        <v>188</v>
      </c>
      <c r="H28" s="580">
        <v>23</v>
      </c>
      <c r="I28" s="300">
        <v>0</v>
      </c>
      <c r="J28" s="745" t="s">
        <v>445</v>
      </c>
      <c r="K28" s="927"/>
      <c r="L28" s="817"/>
      <c r="M28" s="906"/>
      <c r="N28" s="283" t="s">
        <v>94</v>
      </c>
      <c r="O28" s="300">
        <v>1</v>
      </c>
      <c r="P28" s="746">
        <v>17</v>
      </c>
      <c r="Q28" s="273" t="s">
        <v>188</v>
      </c>
      <c r="R28" s="580">
        <v>21</v>
      </c>
      <c r="S28" s="300">
        <v>2</v>
      </c>
      <c r="T28" s="745" t="s">
        <v>297</v>
      </c>
      <c r="U28" s="15"/>
      <c r="V28" s="296"/>
      <c r="W28" s="290"/>
      <c r="X28" s="283"/>
      <c r="Y28" s="300"/>
      <c r="Z28" s="15"/>
      <c r="AA28" s="273" t="s">
        <v>188</v>
      </c>
      <c r="AB28" s="15"/>
      <c r="AC28" s="301"/>
      <c r="AD28" s="284"/>
    </row>
    <row r="29" spans="1:30" ht="21" customHeight="1">
      <c r="A29" s="928"/>
      <c r="B29" s="908"/>
      <c r="C29" s="909"/>
      <c r="D29" s="280"/>
      <c r="E29" s="274"/>
      <c r="F29" s="275"/>
      <c r="G29" s="299" t="s">
        <v>188</v>
      </c>
      <c r="H29" s="274"/>
      <c r="I29" s="274"/>
      <c r="J29" s="747"/>
      <c r="K29" s="928"/>
      <c r="L29" s="908"/>
      <c r="M29" s="909"/>
      <c r="N29" s="280"/>
      <c r="O29" s="274"/>
      <c r="P29" s="275">
        <v>4</v>
      </c>
      <c r="Q29" s="299" t="s">
        <v>188</v>
      </c>
      <c r="R29" s="274">
        <v>15</v>
      </c>
      <c r="S29" s="274"/>
      <c r="T29" s="747"/>
      <c r="U29" s="275"/>
      <c r="V29" s="297"/>
      <c r="W29" s="291"/>
      <c r="X29" s="280"/>
      <c r="Y29" s="274"/>
      <c r="Z29" s="275"/>
      <c r="AA29" s="299" t="s">
        <v>188</v>
      </c>
      <c r="AB29" s="275"/>
      <c r="AC29" s="275"/>
      <c r="AD29" s="285"/>
    </row>
    <row r="30" spans="1:30" ht="21" customHeight="1">
      <c r="A30" s="926" t="s">
        <v>214</v>
      </c>
      <c r="B30" s="804"/>
      <c r="C30" s="904"/>
      <c r="D30" s="281"/>
      <c r="E30" s="277"/>
      <c r="F30" s="278">
        <v>4</v>
      </c>
      <c r="G30" s="298" t="s">
        <v>188</v>
      </c>
      <c r="H30" s="277">
        <v>21</v>
      </c>
      <c r="I30" s="277"/>
      <c r="J30" s="748"/>
      <c r="K30" s="926" t="s">
        <v>216</v>
      </c>
      <c r="L30" s="804"/>
      <c r="M30" s="904"/>
      <c r="N30" s="281"/>
      <c r="O30" s="277"/>
      <c r="P30" s="278">
        <v>9</v>
      </c>
      <c r="Q30" s="298" t="s">
        <v>188</v>
      </c>
      <c r="R30" s="277">
        <v>21</v>
      </c>
      <c r="S30" s="277"/>
      <c r="T30" s="748"/>
      <c r="U30" s="278"/>
      <c r="V30" s="295"/>
      <c r="W30" s="289"/>
      <c r="X30" s="281"/>
      <c r="Y30" s="277"/>
      <c r="Z30" s="278"/>
      <c r="AA30" s="298" t="s">
        <v>188</v>
      </c>
      <c r="AB30" s="278"/>
      <c r="AC30" s="278"/>
      <c r="AD30" s="282"/>
    </row>
    <row r="31" spans="1:30" ht="21" customHeight="1">
      <c r="A31" s="927"/>
      <c r="B31" s="817"/>
      <c r="C31" s="906"/>
      <c r="D31" s="283" t="s">
        <v>147</v>
      </c>
      <c r="E31" s="300">
        <v>0</v>
      </c>
      <c r="F31" s="746">
        <v>5</v>
      </c>
      <c r="G31" s="273" t="s">
        <v>188</v>
      </c>
      <c r="H31" s="580">
        <v>21</v>
      </c>
      <c r="I31" s="300">
        <v>2</v>
      </c>
      <c r="J31" s="745" t="s">
        <v>247</v>
      </c>
      <c r="K31" s="927"/>
      <c r="L31" s="817"/>
      <c r="M31" s="906"/>
      <c r="N31" s="283" t="s">
        <v>393</v>
      </c>
      <c r="O31" s="300">
        <v>0</v>
      </c>
      <c r="P31" s="746">
        <v>6</v>
      </c>
      <c r="Q31" s="273" t="s">
        <v>188</v>
      </c>
      <c r="R31" s="580">
        <v>21</v>
      </c>
      <c r="S31" s="300">
        <v>2</v>
      </c>
      <c r="T31" s="745" t="s">
        <v>384</v>
      </c>
      <c r="U31" s="15"/>
      <c r="V31" s="296"/>
      <c r="W31" s="290"/>
      <c r="X31" s="283"/>
      <c r="Y31" s="300"/>
      <c r="Z31" s="15"/>
      <c r="AA31" s="273" t="s">
        <v>188</v>
      </c>
      <c r="AB31" s="15"/>
      <c r="AC31" s="301"/>
      <c r="AD31" s="284"/>
    </row>
    <row r="32" spans="1:30" ht="21" customHeight="1">
      <c r="A32" s="928"/>
      <c r="B32" s="908"/>
      <c r="C32" s="909"/>
      <c r="D32" s="280"/>
      <c r="E32" s="274"/>
      <c r="F32" s="275"/>
      <c r="G32" s="299" t="s">
        <v>188</v>
      </c>
      <c r="H32" s="274"/>
      <c r="I32" s="274"/>
      <c r="J32" s="747"/>
      <c r="K32" s="928"/>
      <c r="L32" s="908"/>
      <c r="M32" s="909"/>
      <c r="N32" s="280"/>
      <c r="O32" s="274"/>
      <c r="P32" s="275"/>
      <c r="Q32" s="299" t="s">
        <v>188</v>
      </c>
      <c r="R32" s="274"/>
      <c r="S32" s="274"/>
      <c r="T32" s="747"/>
      <c r="U32" s="275"/>
      <c r="V32" s="297"/>
      <c r="W32" s="291"/>
      <c r="X32" s="280"/>
      <c r="Y32" s="274"/>
      <c r="Z32" s="275"/>
      <c r="AA32" s="299" t="s">
        <v>188</v>
      </c>
      <c r="AB32" s="275"/>
      <c r="AC32" s="275"/>
      <c r="AD32" s="285"/>
    </row>
    <row r="33" spans="1:30" ht="21" customHeight="1">
      <c r="A33" s="926" t="s">
        <v>221</v>
      </c>
      <c r="B33" s="804"/>
      <c r="C33" s="904"/>
      <c r="D33" s="281"/>
      <c r="E33" s="277"/>
      <c r="F33" s="278">
        <v>21</v>
      </c>
      <c r="G33" s="298" t="s">
        <v>188</v>
      </c>
      <c r="H33" s="277">
        <v>9</v>
      </c>
      <c r="I33" s="277"/>
      <c r="J33" s="748"/>
      <c r="K33" s="926" t="s">
        <v>212</v>
      </c>
      <c r="L33" s="804"/>
      <c r="M33" s="904"/>
      <c r="N33" s="281"/>
      <c r="O33" s="277"/>
      <c r="P33" s="278">
        <v>21</v>
      </c>
      <c r="Q33" s="298" t="s">
        <v>188</v>
      </c>
      <c r="R33" s="277">
        <v>12</v>
      </c>
      <c r="S33" s="277"/>
      <c r="T33" s="748"/>
      <c r="U33" s="278"/>
      <c r="V33" s="295"/>
      <c r="W33" s="289"/>
      <c r="X33" s="281"/>
      <c r="Y33" s="277"/>
      <c r="Z33" s="278"/>
      <c r="AA33" s="298" t="s">
        <v>188</v>
      </c>
      <c r="AB33" s="278"/>
      <c r="AC33" s="278"/>
      <c r="AD33" s="282"/>
    </row>
    <row r="34" spans="1:30" ht="21" customHeight="1">
      <c r="A34" s="927"/>
      <c r="B34" s="817"/>
      <c r="C34" s="906"/>
      <c r="D34" s="283" t="s">
        <v>386</v>
      </c>
      <c r="E34" s="300">
        <v>2</v>
      </c>
      <c r="F34" s="746">
        <v>21</v>
      </c>
      <c r="G34" s="273" t="s">
        <v>188</v>
      </c>
      <c r="H34" s="580">
        <v>4</v>
      </c>
      <c r="I34" s="300">
        <v>0</v>
      </c>
      <c r="J34" s="745" t="s">
        <v>247</v>
      </c>
      <c r="K34" s="927"/>
      <c r="L34" s="817"/>
      <c r="M34" s="906"/>
      <c r="N34" s="283" t="s">
        <v>297</v>
      </c>
      <c r="O34" s="300">
        <v>2</v>
      </c>
      <c r="P34" s="746">
        <v>21</v>
      </c>
      <c r="Q34" s="273" t="s">
        <v>188</v>
      </c>
      <c r="R34" s="580">
        <v>13</v>
      </c>
      <c r="S34" s="300">
        <v>0</v>
      </c>
      <c r="T34" s="745" t="s">
        <v>384</v>
      </c>
      <c r="U34" s="15"/>
      <c r="V34" s="296"/>
      <c r="W34" s="290"/>
      <c r="X34" s="283"/>
      <c r="Y34" s="300"/>
      <c r="Z34" s="15"/>
      <c r="AA34" s="273" t="s">
        <v>188</v>
      </c>
      <c r="AB34" s="15"/>
      <c r="AC34" s="301"/>
      <c r="AD34" s="284"/>
    </row>
    <row r="35" spans="1:30" ht="21" customHeight="1">
      <c r="A35" s="928"/>
      <c r="B35" s="908"/>
      <c r="C35" s="909"/>
      <c r="D35" s="280"/>
      <c r="E35" s="274"/>
      <c r="F35" s="275"/>
      <c r="G35" s="299" t="s">
        <v>188</v>
      </c>
      <c r="H35" s="274"/>
      <c r="I35" s="274"/>
      <c r="J35" s="747"/>
      <c r="K35" s="928"/>
      <c r="L35" s="908"/>
      <c r="M35" s="909"/>
      <c r="N35" s="280"/>
      <c r="O35" s="274"/>
      <c r="P35" s="275"/>
      <c r="Q35" s="299" t="s">
        <v>188</v>
      </c>
      <c r="R35" s="274"/>
      <c r="S35" s="274"/>
      <c r="T35" s="747"/>
      <c r="U35" s="275"/>
      <c r="V35" s="297"/>
      <c r="W35" s="291"/>
      <c r="X35" s="280"/>
      <c r="Y35" s="274"/>
      <c r="Z35" s="275"/>
      <c r="AA35" s="299" t="s">
        <v>188</v>
      </c>
      <c r="AB35" s="275"/>
      <c r="AC35" s="275"/>
      <c r="AD35" s="285"/>
    </row>
    <row r="36" spans="1:30" ht="21" customHeight="1">
      <c r="A36" s="926" t="s">
        <v>333</v>
      </c>
      <c r="B36" s="804"/>
      <c r="C36" s="904"/>
      <c r="D36" s="281"/>
      <c r="E36" s="277"/>
      <c r="F36" s="278">
        <v>21</v>
      </c>
      <c r="G36" s="298" t="s">
        <v>188</v>
      </c>
      <c r="H36" s="277">
        <v>7</v>
      </c>
      <c r="I36" s="277"/>
      <c r="J36" s="748"/>
      <c r="K36" s="926" t="s">
        <v>218</v>
      </c>
      <c r="L36" s="804"/>
      <c r="M36" s="904"/>
      <c r="N36" s="281"/>
      <c r="O36" s="277"/>
      <c r="P36" s="278">
        <v>21</v>
      </c>
      <c r="Q36" s="298" t="s">
        <v>188</v>
      </c>
      <c r="R36" s="277">
        <v>13</v>
      </c>
      <c r="S36" s="277"/>
      <c r="T36" s="748"/>
      <c r="U36" s="278"/>
      <c r="V36" s="295"/>
      <c r="W36" s="289"/>
      <c r="X36" s="281"/>
      <c r="Y36" s="277"/>
      <c r="Z36" s="278"/>
      <c r="AA36" s="298" t="s">
        <v>188</v>
      </c>
      <c r="AB36" s="278"/>
      <c r="AC36" s="278"/>
      <c r="AD36" s="282"/>
    </row>
    <row r="37" spans="1:30" ht="21" customHeight="1">
      <c r="A37" s="927"/>
      <c r="B37" s="817"/>
      <c r="C37" s="906"/>
      <c r="D37" s="283" t="s">
        <v>445</v>
      </c>
      <c r="E37" s="300">
        <v>2</v>
      </c>
      <c r="F37" s="746">
        <v>21</v>
      </c>
      <c r="G37" s="273" t="s">
        <v>188</v>
      </c>
      <c r="H37" s="580">
        <v>10</v>
      </c>
      <c r="I37" s="300">
        <v>0</v>
      </c>
      <c r="J37" s="745" t="s">
        <v>147</v>
      </c>
      <c r="K37" s="927"/>
      <c r="L37" s="817"/>
      <c r="M37" s="906"/>
      <c r="N37" s="283" t="s">
        <v>94</v>
      </c>
      <c r="O37" s="300">
        <v>2</v>
      </c>
      <c r="P37" s="746">
        <v>21</v>
      </c>
      <c r="Q37" s="273" t="s">
        <v>188</v>
      </c>
      <c r="R37" s="580">
        <v>17</v>
      </c>
      <c r="S37" s="300">
        <v>0</v>
      </c>
      <c r="T37" s="745" t="s">
        <v>393</v>
      </c>
      <c r="U37" s="15"/>
      <c r="V37" s="296"/>
      <c r="W37" s="290"/>
      <c r="X37" s="283"/>
      <c r="Y37" s="300"/>
      <c r="Z37" s="15"/>
      <c r="AA37" s="273" t="s">
        <v>188</v>
      </c>
      <c r="AB37" s="15"/>
      <c r="AC37" s="301"/>
      <c r="AD37" s="284"/>
    </row>
    <row r="38" spans="1:30" ht="21" customHeight="1">
      <c r="A38" s="928"/>
      <c r="B38" s="908"/>
      <c r="C38" s="909"/>
      <c r="D38" s="280"/>
      <c r="E38" s="274"/>
      <c r="F38" s="275"/>
      <c r="G38" s="299" t="s">
        <v>188</v>
      </c>
      <c r="H38" s="274"/>
      <c r="I38" s="274"/>
      <c r="J38" s="288"/>
      <c r="K38" s="928"/>
      <c r="L38" s="908"/>
      <c r="M38" s="909"/>
      <c r="N38" s="280"/>
      <c r="O38" s="274"/>
      <c r="P38" s="275"/>
      <c r="Q38" s="299" t="s">
        <v>188</v>
      </c>
      <c r="R38" s="274"/>
      <c r="S38" s="274"/>
      <c r="T38" s="747"/>
      <c r="U38" s="275"/>
      <c r="V38" s="297"/>
      <c r="W38" s="291"/>
      <c r="X38" s="280"/>
      <c r="Y38" s="274"/>
      <c r="Z38" s="275"/>
      <c r="AA38" s="299" t="s">
        <v>188</v>
      </c>
      <c r="AB38" s="275"/>
      <c r="AC38" s="275"/>
      <c r="AD38" s="285"/>
    </row>
    <row r="39" spans="1:30" ht="21" customHeight="1">
      <c r="A39" s="292"/>
      <c r="B39" s="278"/>
      <c r="C39" s="289"/>
      <c r="D39" s="281"/>
      <c r="E39" s="277"/>
      <c r="F39" s="278"/>
      <c r="G39" s="298" t="s">
        <v>188</v>
      </c>
      <c r="H39" s="278"/>
      <c r="I39" s="278"/>
      <c r="J39" s="286"/>
      <c r="K39" s="278"/>
      <c r="L39" s="295"/>
      <c r="M39" s="289"/>
      <c r="N39" s="281"/>
      <c r="O39" s="277"/>
      <c r="P39" s="278"/>
      <c r="Q39" s="298" t="s">
        <v>188</v>
      </c>
      <c r="R39" s="278"/>
      <c r="S39" s="278"/>
      <c r="T39" s="286"/>
      <c r="U39" s="278"/>
      <c r="V39" s="295"/>
      <c r="W39" s="289"/>
      <c r="X39" s="281"/>
      <c r="Y39" s="277"/>
      <c r="Z39" s="278"/>
      <c r="AA39" s="298" t="s">
        <v>188</v>
      </c>
      <c r="AB39" s="278"/>
      <c r="AC39" s="278"/>
      <c r="AD39" s="282"/>
    </row>
    <row r="40" spans="1:30" ht="21" customHeight="1">
      <c r="A40" s="293"/>
      <c r="B40" s="296"/>
      <c r="C40" s="290"/>
      <c r="D40" s="283"/>
      <c r="E40" s="300"/>
      <c r="F40" s="15"/>
      <c r="G40" s="273" t="s">
        <v>188</v>
      </c>
      <c r="H40" s="15"/>
      <c r="I40" s="301"/>
      <c r="J40" s="287"/>
      <c r="K40" s="15"/>
      <c r="L40" s="296"/>
      <c r="M40" s="290"/>
      <c r="N40" s="283"/>
      <c r="O40" s="300"/>
      <c r="P40" s="15"/>
      <c r="Q40" s="273" t="s">
        <v>188</v>
      </c>
      <c r="R40" s="15"/>
      <c r="S40" s="301"/>
      <c r="T40" s="287"/>
      <c r="U40" s="15"/>
      <c r="V40" s="296"/>
      <c r="W40" s="290"/>
      <c r="X40" s="283"/>
      <c r="Y40" s="300"/>
      <c r="Z40" s="15"/>
      <c r="AA40" s="273" t="s">
        <v>188</v>
      </c>
      <c r="AB40" s="15"/>
      <c r="AC40" s="301"/>
      <c r="AD40" s="284"/>
    </row>
    <row r="41" spans="1:30" ht="21" customHeight="1">
      <c r="A41" s="294"/>
      <c r="B41" s="275"/>
      <c r="C41" s="291"/>
      <c r="D41" s="280"/>
      <c r="E41" s="274"/>
      <c r="F41" s="275"/>
      <c r="G41" s="299" t="s">
        <v>188</v>
      </c>
      <c r="H41" s="275"/>
      <c r="I41" s="275"/>
      <c r="J41" s="288"/>
      <c r="K41" s="275"/>
      <c r="L41" s="297"/>
      <c r="M41" s="291"/>
      <c r="N41" s="280"/>
      <c r="O41" s="274"/>
      <c r="P41" s="275"/>
      <c r="Q41" s="299" t="s">
        <v>188</v>
      </c>
      <c r="R41" s="275"/>
      <c r="S41" s="275"/>
      <c r="T41" s="288"/>
      <c r="U41" s="275"/>
      <c r="V41" s="297"/>
      <c r="W41" s="291"/>
      <c r="X41" s="280"/>
      <c r="Y41" s="274"/>
      <c r="Z41" s="275"/>
      <c r="AA41" s="299" t="s">
        <v>188</v>
      </c>
      <c r="AB41" s="275"/>
      <c r="AC41" s="275"/>
      <c r="AD41" s="285"/>
    </row>
    <row r="42" spans="1:30" ht="21" customHeight="1">
      <c r="A42" s="926" t="s">
        <v>439</v>
      </c>
      <c r="B42" s="804"/>
      <c r="C42" s="904"/>
      <c r="D42" s="281"/>
      <c r="E42" s="277"/>
      <c r="F42" s="278">
        <v>21</v>
      </c>
      <c r="G42" s="298" t="s">
        <v>188</v>
      </c>
      <c r="H42" s="277">
        <v>11</v>
      </c>
      <c r="I42" s="277"/>
      <c r="J42" s="286"/>
      <c r="K42" s="926" t="s">
        <v>389</v>
      </c>
      <c r="L42" s="804"/>
      <c r="M42" s="904"/>
      <c r="N42" s="281"/>
      <c r="O42" s="277"/>
      <c r="P42" s="278">
        <v>21</v>
      </c>
      <c r="Q42" s="298" t="s">
        <v>188</v>
      </c>
      <c r="R42" s="277">
        <v>12</v>
      </c>
      <c r="S42" s="277"/>
      <c r="T42" s="748"/>
      <c r="U42" s="278"/>
      <c r="V42" s="295"/>
      <c r="W42" s="289"/>
      <c r="X42" s="281"/>
      <c r="Y42" s="277"/>
      <c r="Z42" s="278"/>
      <c r="AA42" s="298" t="s">
        <v>188</v>
      </c>
      <c r="AB42" s="278"/>
      <c r="AC42" s="278"/>
      <c r="AD42" s="282"/>
    </row>
    <row r="43" spans="1:30" ht="21" customHeight="1">
      <c r="A43" s="927"/>
      <c r="B43" s="817"/>
      <c r="C43" s="906"/>
      <c r="D43" s="283" t="s">
        <v>384</v>
      </c>
      <c r="E43" s="300">
        <v>21</v>
      </c>
      <c r="F43" s="15">
        <v>14</v>
      </c>
      <c r="G43" s="273" t="s">
        <v>188</v>
      </c>
      <c r="H43" s="580">
        <v>21</v>
      </c>
      <c r="I43" s="300">
        <v>1</v>
      </c>
      <c r="J43" s="745" t="s">
        <v>247</v>
      </c>
      <c r="K43" s="927"/>
      <c r="L43" s="817"/>
      <c r="M43" s="906"/>
      <c r="N43" s="283" t="s">
        <v>297</v>
      </c>
      <c r="O43" s="300">
        <v>2</v>
      </c>
      <c r="P43" s="15">
        <v>21</v>
      </c>
      <c r="Q43" s="273" t="s">
        <v>188</v>
      </c>
      <c r="R43" s="580">
        <v>13</v>
      </c>
      <c r="S43" s="300">
        <v>0</v>
      </c>
      <c r="T43" s="745" t="s">
        <v>386</v>
      </c>
      <c r="U43" s="15"/>
      <c r="V43" s="296"/>
      <c r="W43" s="290"/>
      <c r="X43" s="283"/>
      <c r="Y43" s="300"/>
      <c r="Z43" s="15"/>
      <c r="AA43" s="273" t="s">
        <v>188</v>
      </c>
      <c r="AB43" s="15"/>
      <c r="AC43" s="301"/>
      <c r="AD43" s="284"/>
    </row>
    <row r="44" spans="1:30" ht="21" customHeight="1">
      <c r="A44" s="928"/>
      <c r="B44" s="908"/>
      <c r="C44" s="909"/>
      <c r="D44" s="280"/>
      <c r="E44" s="274"/>
      <c r="F44" s="275">
        <v>15</v>
      </c>
      <c r="G44" s="299" t="s">
        <v>188</v>
      </c>
      <c r="H44" s="274">
        <v>11</v>
      </c>
      <c r="I44" s="274"/>
      <c r="J44" s="288"/>
      <c r="K44" s="928"/>
      <c r="L44" s="908"/>
      <c r="M44" s="909"/>
      <c r="N44" s="280"/>
      <c r="O44" s="274"/>
      <c r="P44" s="275"/>
      <c r="Q44" s="299" t="s">
        <v>188</v>
      </c>
      <c r="R44" s="274"/>
      <c r="S44" s="274"/>
      <c r="T44" s="747"/>
      <c r="U44" s="275"/>
      <c r="V44" s="297"/>
      <c r="W44" s="291"/>
      <c r="X44" s="280"/>
      <c r="Y44" s="274"/>
      <c r="Z44" s="275"/>
      <c r="AA44" s="299" t="s">
        <v>188</v>
      </c>
      <c r="AB44" s="275"/>
      <c r="AC44" s="275"/>
      <c r="AD44" s="285"/>
    </row>
    <row r="45" spans="1:30" ht="21" customHeight="1">
      <c r="A45" s="292"/>
      <c r="B45" s="278"/>
      <c r="C45" s="289"/>
      <c r="D45" s="281"/>
      <c r="E45" s="277"/>
      <c r="F45" s="278"/>
      <c r="G45" s="298" t="s">
        <v>188</v>
      </c>
      <c r="H45" s="278"/>
      <c r="I45" s="278"/>
      <c r="J45" s="286"/>
      <c r="K45" s="278"/>
      <c r="L45" s="295"/>
      <c r="M45" s="289"/>
      <c r="N45" s="281"/>
      <c r="O45" s="277"/>
      <c r="P45" s="278"/>
      <c r="Q45" s="298" t="s">
        <v>188</v>
      </c>
      <c r="R45" s="278"/>
      <c r="S45" s="278"/>
      <c r="T45" s="286"/>
      <c r="U45" s="278"/>
      <c r="V45" s="295"/>
      <c r="W45" s="289"/>
      <c r="X45" s="281"/>
      <c r="Y45" s="277"/>
      <c r="Z45" s="278"/>
      <c r="AA45" s="298" t="s">
        <v>188</v>
      </c>
      <c r="AB45" s="278"/>
      <c r="AC45" s="278"/>
      <c r="AD45" s="282"/>
    </row>
    <row r="46" spans="1:30" ht="21" customHeight="1">
      <c r="A46" s="293"/>
      <c r="B46" s="296"/>
      <c r="C46" s="290"/>
      <c r="D46" s="283"/>
      <c r="E46" s="300"/>
      <c r="F46" s="15"/>
      <c r="G46" s="273" t="s">
        <v>188</v>
      </c>
      <c r="H46" s="15"/>
      <c r="I46" s="301"/>
      <c r="J46" s="287"/>
      <c r="K46" s="15"/>
      <c r="L46" s="296"/>
      <c r="M46" s="290"/>
      <c r="N46" s="283"/>
      <c r="O46" s="300"/>
      <c r="P46" s="15"/>
      <c r="Q46" s="273" t="s">
        <v>188</v>
      </c>
      <c r="R46" s="15"/>
      <c r="S46" s="301"/>
      <c r="T46" s="287"/>
      <c r="U46" s="15"/>
      <c r="V46" s="296"/>
      <c r="W46" s="290"/>
      <c r="X46" s="283"/>
      <c r="Y46" s="300"/>
      <c r="Z46" s="15"/>
      <c r="AA46" s="273" t="s">
        <v>188</v>
      </c>
      <c r="AB46" s="15"/>
      <c r="AC46" s="301"/>
      <c r="AD46" s="284"/>
    </row>
    <row r="47" spans="1:30" ht="21" customHeight="1">
      <c r="A47" s="294"/>
      <c r="B47" s="275"/>
      <c r="C47" s="291"/>
      <c r="D47" s="280"/>
      <c r="E47" s="274"/>
      <c r="F47" s="275"/>
      <c r="G47" s="299" t="s">
        <v>188</v>
      </c>
      <c r="H47" s="275"/>
      <c r="I47" s="275"/>
      <c r="J47" s="288"/>
      <c r="K47" s="275"/>
      <c r="L47" s="297"/>
      <c r="M47" s="291"/>
      <c r="N47" s="280"/>
      <c r="O47" s="274"/>
      <c r="P47" s="275"/>
      <c r="Q47" s="299" t="s">
        <v>188</v>
      </c>
      <c r="R47" s="275"/>
      <c r="S47" s="275"/>
      <c r="T47" s="288"/>
      <c r="U47" s="275"/>
      <c r="V47" s="297"/>
      <c r="W47" s="291"/>
      <c r="X47" s="280"/>
      <c r="Y47" s="274"/>
      <c r="Z47" s="275"/>
      <c r="AA47" s="299" t="s">
        <v>188</v>
      </c>
      <c r="AB47" s="275"/>
      <c r="AC47" s="275"/>
      <c r="AD47" s="285"/>
    </row>
    <row r="48" spans="1:30" ht="21" customHeight="1">
      <c r="A48" s="292"/>
      <c r="B48" s="278"/>
      <c r="C48" s="289"/>
      <c r="D48" s="281"/>
      <c r="E48" s="277"/>
      <c r="F48" s="278"/>
      <c r="G48" s="298" t="s">
        <v>188</v>
      </c>
      <c r="H48" s="278"/>
      <c r="I48" s="278"/>
      <c r="J48" s="286"/>
      <c r="K48" s="278"/>
      <c r="L48" s="295"/>
      <c r="M48" s="289"/>
      <c r="N48" s="281"/>
      <c r="O48" s="277"/>
      <c r="P48" s="278"/>
      <c r="Q48" s="298" t="s">
        <v>188</v>
      </c>
      <c r="R48" s="278"/>
      <c r="S48" s="278"/>
      <c r="T48" s="286"/>
      <c r="U48" s="278"/>
      <c r="V48" s="295"/>
      <c r="W48" s="289"/>
      <c r="X48" s="281"/>
      <c r="Y48" s="277"/>
      <c r="Z48" s="278"/>
      <c r="AA48" s="298" t="s">
        <v>188</v>
      </c>
      <c r="AB48" s="278"/>
      <c r="AC48" s="278"/>
      <c r="AD48" s="282"/>
    </row>
    <row r="49" spans="1:30" ht="21" customHeight="1">
      <c r="A49" s="293"/>
      <c r="B49" s="296"/>
      <c r="C49" s="290"/>
      <c r="D49" s="283"/>
      <c r="E49" s="300"/>
      <c r="F49" s="15"/>
      <c r="G49" s="273" t="s">
        <v>188</v>
      </c>
      <c r="H49" s="15"/>
      <c r="I49" s="301"/>
      <c r="J49" s="287"/>
      <c r="K49" s="15"/>
      <c r="L49" s="296"/>
      <c r="M49" s="290"/>
      <c r="N49" s="283"/>
      <c r="O49" s="300"/>
      <c r="P49" s="15"/>
      <c r="Q49" s="273" t="s">
        <v>188</v>
      </c>
      <c r="R49" s="15"/>
      <c r="S49" s="301"/>
      <c r="T49" s="287"/>
      <c r="U49" s="15"/>
      <c r="V49" s="296"/>
      <c r="W49" s="290"/>
      <c r="X49" s="283"/>
      <c r="Y49" s="300"/>
      <c r="Z49" s="15"/>
      <c r="AA49" s="273" t="s">
        <v>188</v>
      </c>
      <c r="AB49" s="15"/>
      <c r="AC49" s="301"/>
      <c r="AD49" s="284"/>
    </row>
    <row r="50" spans="1:30" ht="21" customHeight="1">
      <c r="A50" s="294"/>
      <c r="B50" s="275"/>
      <c r="C50" s="291"/>
      <c r="D50" s="280"/>
      <c r="E50" s="274"/>
      <c r="F50" s="275"/>
      <c r="G50" s="299" t="s">
        <v>188</v>
      </c>
      <c r="H50" s="275"/>
      <c r="I50" s="275"/>
      <c r="J50" s="288"/>
      <c r="K50" s="275"/>
      <c r="L50" s="297"/>
      <c r="M50" s="291"/>
      <c r="N50" s="280"/>
      <c r="O50" s="274"/>
      <c r="P50" s="275"/>
      <c r="Q50" s="299" t="s">
        <v>188</v>
      </c>
      <c r="R50" s="275"/>
      <c r="S50" s="275"/>
      <c r="T50" s="288"/>
      <c r="U50" s="275"/>
      <c r="V50" s="297"/>
      <c r="W50" s="291"/>
      <c r="X50" s="280"/>
      <c r="Y50" s="274"/>
      <c r="Z50" s="275"/>
      <c r="AA50" s="299" t="s">
        <v>188</v>
      </c>
      <c r="AB50" s="275"/>
      <c r="AC50" s="275"/>
      <c r="AD50" s="285"/>
    </row>
    <row r="51" spans="1:30" ht="35.25" customHeight="1">
      <c r="A51" s="292"/>
      <c r="B51" s="278"/>
      <c r="C51" s="278"/>
      <c r="D51" s="749" t="s">
        <v>281</v>
      </c>
      <c r="E51" s="278"/>
      <c r="F51" s="278"/>
      <c r="G51" s="279"/>
      <c r="H51" s="278"/>
      <c r="I51" s="278"/>
      <c r="J51" s="278"/>
      <c r="K51" s="278"/>
      <c r="L51" s="278"/>
      <c r="M51" s="278"/>
      <c r="N51" s="749" t="s">
        <v>280</v>
      </c>
      <c r="O51" s="278"/>
      <c r="P51" s="278"/>
      <c r="Q51" s="279"/>
      <c r="R51" s="278"/>
      <c r="S51" s="278"/>
      <c r="T51" s="278"/>
      <c r="U51" s="278"/>
      <c r="V51" s="278"/>
      <c r="W51" s="278"/>
      <c r="X51" s="278"/>
      <c r="Y51" s="278"/>
      <c r="Z51" s="278"/>
      <c r="AA51" s="279"/>
      <c r="AB51" s="278"/>
      <c r="AC51" s="278"/>
      <c r="AD51" s="282"/>
    </row>
    <row r="52" spans="1:30" ht="27" customHeight="1">
      <c r="A52" s="293"/>
      <c r="B52" s="925" t="s">
        <v>194</v>
      </c>
      <c r="C52" s="925"/>
      <c r="D52" s="925"/>
      <c r="E52" s="309" t="s">
        <v>441</v>
      </c>
      <c r="F52" s="310"/>
      <c r="G52" s="312"/>
      <c r="H52" s="312"/>
      <c r="I52" s="312"/>
      <c r="J52" s="313"/>
      <c r="K52" s="15"/>
      <c r="L52" s="925" t="s">
        <v>194</v>
      </c>
      <c r="M52" s="925"/>
      <c r="N52" s="925"/>
      <c r="O52" s="309" t="s">
        <v>316</v>
      </c>
      <c r="P52" s="310"/>
      <c r="Q52" s="312"/>
      <c r="R52" s="312"/>
      <c r="S52" s="312"/>
      <c r="T52" s="313"/>
      <c r="U52" s="15"/>
      <c r="V52" s="15"/>
      <c r="W52" s="15"/>
      <c r="X52" s="937"/>
      <c r="Y52" s="937"/>
      <c r="Z52" s="937"/>
      <c r="AA52" s="937"/>
      <c r="AB52" s="15"/>
      <c r="AC52" s="15"/>
      <c r="AD52" s="284"/>
    </row>
    <row r="53" spans="1:30" ht="27" customHeight="1">
      <c r="A53" s="293"/>
      <c r="B53" s="932" t="s">
        <v>195</v>
      </c>
      <c r="C53" s="932"/>
      <c r="D53" s="932"/>
      <c r="E53" s="311" t="s">
        <v>275</v>
      </c>
      <c r="F53" s="311"/>
      <c r="G53" s="312"/>
      <c r="H53" s="312"/>
      <c r="I53" s="312"/>
      <c r="J53" s="313"/>
      <c r="K53" s="15"/>
      <c r="L53" s="932" t="s">
        <v>195</v>
      </c>
      <c r="M53" s="932"/>
      <c r="N53" s="932"/>
      <c r="O53" s="309" t="s">
        <v>441</v>
      </c>
      <c r="P53" s="310"/>
      <c r="Q53" s="312"/>
      <c r="R53" s="312"/>
      <c r="S53" s="312"/>
      <c r="T53" s="313"/>
      <c r="U53" s="15"/>
      <c r="V53" s="15"/>
      <c r="W53" s="15"/>
      <c r="X53" s="15"/>
      <c r="Y53" s="15"/>
      <c r="Z53" s="15"/>
      <c r="AA53" s="273"/>
      <c r="AB53" s="15"/>
      <c r="AC53" s="15"/>
      <c r="AD53" s="284"/>
    </row>
    <row r="54" spans="1:30" ht="27" customHeight="1">
      <c r="A54" s="293"/>
      <c r="B54" s="925" t="s">
        <v>311</v>
      </c>
      <c r="C54" s="925"/>
      <c r="D54" s="925"/>
      <c r="E54" s="310" t="s">
        <v>66</v>
      </c>
      <c r="F54" s="310"/>
      <c r="G54" s="312"/>
      <c r="H54" s="312"/>
      <c r="I54" s="312"/>
      <c r="J54" s="313"/>
      <c r="K54" s="15"/>
      <c r="L54" s="925" t="s">
        <v>311</v>
      </c>
      <c r="M54" s="925"/>
      <c r="N54" s="925"/>
      <c r="O54" s="309" t="s">
        <v>429</v>
      </c>
      <c r="P54" s="310"/>
      <c r="Q54" s="312"/>
      <c r="R54" s="312"/>
      <c r="S54" s="312"/>
      <c r="T54" s="313"/>
      <c r="U54" s="15"/>
      <c r="V54" s="15"/>
      <c r="W54" s="15"/>
      <c r="X54" s="15"/>
      <c r="Y54" s="15"/>
      <c r="Z54" s="15"/>
      <c r="AA54" s="273"/>
      <c r="AB54" s="15"/>
      <c r="AC54" s="15"/>
      <c r="AD54" s="284"/>
    </row>
    <row r="55" spans="1:30" ht="27" customHeight="1">
      <c r="A55" s="293"/>
      <c r="B55" s="925"/>
      <c r="C55" s="925"/>
      <c r="D55" s="925"/>
      <c r="E55" s="310" t="s">
        <v>443</v>
      </c>
      <c r="F55" s="310"/>
      <c r="G55" s="312"/>
      <c r="H55" s="312"/>
      <c r="I55" s="312"/>
      <c r="J55" s="313"/>
      <c r="K55" s="15"/>
      <c r="L55" s="925"/>
      <c r="M55" s="925"/>
      <c r="N55" s="925"/>
      <c r="O55" s="309" t="s">
        <v>447</v>
      </c>
      <c r="P55" s="310"/>
      <c r="Q55" s="312"/>
      <c r="R55" s="312"/>
      <c r="S55" s="312"/>
      <c r="T55" s="313"/>
      <c r="U55" s="15"/>
      <c r="V55" s="15"/>
      <c r="W55" s="15"/>
      <c r="X55" s="15"/>
      <c r="Y55" s="15"/>
      <c r="Z55" s="15"/>
      <c r="AA55" s="273"/>
      <c r="AB55" s="15"/>
      <c r="AC55" s="15"/>
      <c r="AD55" s="284"/>
    </row>
    <row r="56" spans="1:30" ht="27" customHeight="1">
      <c r="A56" s="293"/>
      <c r="B56" s="934" t="s">
        <v>364</v>
      </c>
      <c r="C56" s="934"/>
      <c r="D56" s="934"/>
      <c r="E56" s="309" t="s">
        <v>442</v>
      </c>
      <c r="F56" s="310"/>
      <c r="G56" s="312"/>
      <c r="H56" s="312"/>
      <c r="I56" s="935" t="s">
        <v>386</v>
      </c>
      <c r="J56" s="936"/>
      <c r="K56" s="15"/>
      <c r="L56" s="934" t="s">
        <v>364</v>
      </c>
      <c r="M56" s="934"/>
      <c r="N56" s="934"/>
      <c r="O56" s="309" t="s">
        <v>446</v>
      </c>
      <c r="P56" s="310"/>
      <c r="Q56" s="312"/>
      <c r="R56" s="312"/>
      <c r="S56" s="935" t="s">
        <v>297</v>
      </c>
      <c r="T56" s="936"/>
      <c r="U56" s="15"/>
      <c r="V56" s="15"/>
      <c r="W56" s="15"/>
      <c r="X56" s="15"/>
      <c r="Y56" s="15"/>
      <c r="Z56" s="15"/>
      <c r="AA56" s="273"/>
      <c r="AB56" s="15"/>
      <c r="AC56" s="15"/>
      <c r="AD56" s="284"/>
    </row>
    <row r="57" spans="1:30" ht="27" customHeight="1">
      <c r="A57" s="293"/>
      <c r="B57" s="517"/>
      <c r="C57" s="517"/>
      <c r="D57" s="517"/>
      <c r="E57" s="311"/>
      <c r="F57" s="311"/>
      <c r="G57" s="16"/>
      <c r="H57" s="16"/>
      <c r="I57" s="16"/>
      <c r="J57" s="16"/>
      <c r="K57" s="15"/>
      <c r="L57" s="517"/>
      <c r="M57" s="517"/>
      <c r="N57" s="517"/>
      <c r="O57" s="311"/>
      <c r="P57" s="311"/>
      <c r="Q57" s="16"/>
      <c r="R57" s="16"/>
      <c r="S57" s="16"/>
      <c r="T57" s="16"/>
      <c r="U57" s="15"/>
      <c r="V57" s="15"/>
      <c r="W57" s="15"/>
      <c r="X57" s="15"/>
      <c r="Y57" s="15"/>
      <c r="Z57" s="15"/>
      <c r="AA57" s="273"/>
      <c r="AB57" s="15"/>
      <c r="AC57" s="15"/>
      <c r="AD57" s="284"/>
    </row>
    <row r="58" spans="1:30" ht="24.75" customHeight="1">
      <c r="A58" s="938" t="str">
        <f>A1</f>
        <v>第１8回スポーツショップライカム杯 秋季小学生バレーボール大会</v>
      </c>
      <c r="B58" s="938"/>
      <c r="C58" s="938"/>
      <c r="D58" s="938"/>
      <c r="E58" s="938"/>
      <c r="F58" s="938"/>
      <c r="G58" s="938"/>
      <c r="H58" s="938"/>
      <c r="I58" s="938"/>
      <c r="J58" s="938"/>
      <c r="K58" s="938"/>
      <c r="L58" s="938"/>
      <c r="M58" s="938"/>
      <c r="N58" s="938"/>
      <c r="O58" s="938"/>
      <c r="P58" s="938"/>
      <c r="Q58" s="938"/>
      <c r="R58" s="938"/>
      <c r="S58" s="938"/>
      <c r="T58" s="938"/>
      <c r="U58" s="938"/>
      <c r="V58" s="938"/>
      <c r="W58" s="938"/>
      <c r="X58" s="938"/>
      <c r="Y58" s="938"/>
      <c r="Z58" s="938"/>
      <c r="AA58" s="938"/>
      <c r="AB58" s="938"/>
      <c r="AC58" s="938"/>
      <c r="AD58" s="938"/>
    </row>
    <row r="59" spans="1:30" ht="24.75" customHeight="1">
      <c r="A59" s="938" t="str">
        <f>'対戦記録表Ｂ５'!K7&amp;"　対戦結果一覧表"</f>
        <v>高学年の部　対戦結果一覧表</v>
      </c>
      <c r="B59" s="938"/>
      <c r="C59" s="938"/>
      <c r="D59" s="938"/>
      <c r="E59" s="938"/>
      <c r="F59" s="938"/>
      <c r="G59" s="938"/>
      <c r="H59" s="938"/>
      <c r="I59" s="938"/>
      <c r="J59" s="938"/>
      <c r="K59" s="938"/>
      <c r="L59" s="938"/>
      <c r="M59" s="938"/>
      <c r="N59" s="938"/>
      <c r="O59" s="938"/>
      <c r="P59" s="938"/>
      <c r="Q59" s="938"/>
      <c r="R59" s="938"/>
      <c r="S59" s="938"/>
      <c r="T59" s="938"/>
      <c r="U59" s="938"/>
      <c r="V59" s="938"/>
      <c r="W59" s="938"/>
      <c r="X59" s="938"/>
      <c r="Y59" s="938"/>
      <c r="Z59" s="938"/>
      <c r="AA59" s="938"/>
      <c r="AB59" s="938"/>
      <c r="AC59" s="938"/>
      <c r="AD59" s="938"/>
    </row>
    <row r="60" spans="1:30" s="258" customFormat="1" ht="21" customHeight="1">
      <c r="A60" s="302"/>
      <c r="B60" s="303"/>
      <c r="C60" s="305" t="s">
        <v>193</v>
      </c>
      <c r="D60" s="302" t="str">
        <f>'要綱'!F9&amp;'要綱'!H9</f>
        <v>令和5年１０月１５日(日)</v>
      </c>
      <c r="E60" s="303"/>
      <c r="F60" s="303"/>
      <c r="G60" s="304"/>
      <c r="H60" s="303"/>
      <c r="I60" s="305"/>
      <c r="J60" s="305" t="s">
        <v>191</v>
      </c>
      <c r="K60" s="303" t="str">
        <f>K3</f>
        <v>女子：久松小学校、東小学校　男子：旧佐良浜小体育館</v>
      </c>
      <c r="L60" s="303"/>
      <c r="M60" s="303"/>
      <c r="N60" s="303"/>
      <c r="O60" s="303"/>
      <c r="P60" s="303"/>
      <c r="Q60" s="304"/>
      <c r="R60" s="303"/>
      <c r="S60" s="303"/>
      <c r="T60" s="305"/>
      <c r="U60" s="303"/>
      <c r="V60" s="303"/>
      <c r="W60" s="303"/>
      <c r="X60" s="303"/>
      <c r="Y60" s="303"/>
      <c r="Z60" s="303"/>
      <c r="AA60" s="304"/>
      <c r="AB60" s="303"/>
      <c r="AC60" s="303"/>
      <c r="AD60" s="305" t="s">
        <v>192</v>
      </c>
    </row>
    <row r="61" spans="1:30" s="258" customFormat="1" ht="18" customHeight="1">
      <c r="A61" s="942" t="s">
        <v>448</v>
      </c>
      <c r="B61" s="940"/>
      <c r="C61" s="940"/>
      <c r="D61" s="940"/>
      <c r="E61" s="940"/>
      <c r="F61" s="940"/>
      <c r="G61" s="940"/>
      <c r="H61" s="940"/>
      <c r="I61" s="940"/>
      <c r="J61" s="943"/>
      <c r="K61" s="939" t="s">
        <v>449</v>
      </c>
      <c r="L61" s="940"/>
      <c r="M61" s="940"/>
      <c r="N61" s="940"/>
      <c r="O61" s="940"/>
      <c r="P61" s="940"/>
      <c r="Q61" s="940"/>
      <c r="R61" s="940"/>
      <c r="S61" s="940"/>
      <c r="T61" s="940"/>
      <c r="U61" s="940"/>
      <c r="V61" s="940"/>
      <c r="W61" s="940"/>
      <c r="X61" s="940"/>
      <c r="Y61" s="940"/>
      <c r="Z61" s="940"/>
      <c r="AA61" s="940"/>
      <c r="AB61" s="940"/>
      <c r="AC61" s="940"/>
      <c r="AD61" s="941"/>
    </row>
    <row r="62" spans="1:30" ht="18" customHeight="1">
      <c r="A62" s="929" t="s">
        <v>189</v>
      </c>
      <c r="B62" s="930"/>
      <c r="C62" s="931"/>
      <c r="D62" s="306" t="s">
        <v>190</v>
      </c>
      <c r="E62" s="314" t="s">
        <v>199</v>
      </c>
      <c r="F62" s="799" t="s">
        <v>162</v>
      </c>
      <c r="G62" s="799"/>
      <c r="H62" s="799"/>
      <c r="I62" s="314" t="s">
        <v>199</v>
      </c>
      <c r="J62" s="308" t="s">
        <v>190</v>
      </c>
      <c r="K62" s="929" t="s">
        <v>189</v>
      </c>
      <c r="L62" s="930"/>
      <c r="M62" s="931"/>
      <c r="N62" s="306" t="s">
        <v>190</v>
      </c>
      <c r="O62" s="314" t="s">
        <v>199</v>
      </c>
      <c r="P62" s="799" t="s">
        <v>162</v>
      </c>
      <c r="Q62" s="799"/>
      <c r="R62" s="799"/>
      <c r="S62" s="314" t="s">
        <v>199</v>
      </c>
      <c r="T62" s="308" t="s">
        <v>190</v>
      </c>
      <c r="U62" s="929" t="s">
        <v>189</v>
      </c>
      <c r="V62" s="930"/>
      <c r="W62" s="931"/>
      <c r="X62" s="306" t="s">
        <v>190</v>
      </c>
      <c r="Y62" s="314" t="s">
        <v>199</v>
      </c>
      <c r="Z62" s="799" t="s">
        <v>162</v>
      </c>
      <c r="AA62" s="799"/>
      <c r="AB62" s="799"/>
      <c r="AC62" s="314" t="s">
        <v>199</v>
      </c>
      <c r="AD62" s="307" t="s">
        <v>190</v>
      </c>
    </row>
    <row r="63" spans="1:30" ht="21" customHeight="1">
      <c r="A63" s="926" t="s">
        <v>213</v>
      </c>
      <c r="B63" s="804"/>
      <c r="C63" s="904"/>
      <c r="D63" s="281"/>
      <c r="E63" s="277"/>
      <c r="F63" s="278">
        <v>11</v>
      </c>
      <c r="G63" s="298" t="s">
        <v>188</v>
      </c>
      <c r="H63" s="277">
        <v>15</v>
      </c>
      <c r="I63" s="277"/>
      <c r="J63" s="742"/>
      <c r="K63" s="926" t="s">
        <v>213</v>
      </c>
      <c r="L63" s="804"/>
      <c r="M63" s="904"/>
      <c r="N63" s="281"/>
      <c r="O63" s="277"/>
      <c r="P63" s="278">
        <v>15</v>
      </c>
      <c r="Q63" s="298" t="s">
        <v>188</v>
      </c>
      <c r="R63" s="277">
        <v>9</v>
      </c>
      <c r="S63" s="277"/>
      <c r="T63" s="748"/>
      <c r="U63" s="926" t="s">
        <v>215</v>
      </c>
      <c r="V63" s="804"/>
      <c r="W63" s="904"/>
      <c r="X63" s="281"/>
      <c r="Y63" s="277"/>
      <c r="Z63" s="278">
        <v>10</v>
      </c>
      <c r="AA63" s="298" t="s">
        <v>188</v>
      </c>
      <c r="AB63" s="277">
        <v>15</v>
      </c>
      <c r="AC63" s="277"/>
      <c r="AD63" s="748"/>
    </row>
    <row r="64" spans="1:30" ht="21" customHeight="1">
      <c r="A64" s="927"/>
      <c r="B64" s="817"/>
      <c r="C64" s="906"/>
      <c r="D64" s="283" t="s">
        <v>297</v>
      </c>
      <c r="E64" s="300">
        <v>2</v>
      </c>
      <c r="F64" s="15">
        <v>17</v>
      </c>
      <c r="G64" s="273" t="s">
        <v>188</v>
      </c>
      <c r="H64" s="580">
        <v>15</v>
      </c>
      <c r="I64" s="300">
        <v>1</v>
      </c>
      <c r="J64" s="743" t="s">
        <v>452</v>
      </c>
      <c r="K64" s="927"/>
      <c r="L64" s="817"/>
      <c r="M64" s="906"/>
      <c r="N64" s="283" t="s">
        <v>450</v>
      </c>
      <c r="O64" s="300">
        <v>2</v>
      </c>
      <c r="P64" s="15">
        <v>16</v>
      </c>
      <c r="Q64" s="273" t="s">
        <v>188</v>
      </c>
      <c r="R64" s="580">
        <v>14</v>
      </c>
      <c r="S64" s="300">
        <v>0</v>
      </c>
      <c r="T64" s="745" t="s">
        <v>260</v>
      </c>
      <c r="U64" s="927"/>
      <c r="V64" s="817"/>
      <c r="W64" s="906"/>
      <c r="X64" s="283" t="s">
        <v>247</v>
      </c>
      <c r="Y64" s="300">
        <v>0</v>
      </c>
      <c r="Z64" s="15">
        <v>3</v>
      </c>
      <c r="AA64" s="273" t="s">
        <v>188</v>
      </c>
      <c r="AB64" s="580">
        <v>15</v>
      </c>
      <c r="AC64" s="300">
        <v>2</v>
      </c>
      <c r="AD64" s="745" t="s">
        <v>386</v>
      </c>
    </row>
    <row r="65" spans="1:30" ht="21" customHeight="1">
      <c r="A65" s="928"/>
      <c r="B65" s="908"/>
      <c r="C65" s="909"/>
      <c r="D65" s="280"/>
      <c r="E65" s="274"/>
      <c r="F65" s="275">
        <v>15</v>
      </c>
      <c r="G65" s="299" t="s">
        <v>188</v>
      </c>
      <c r="H65" s="274">
        <v>13</v>
      </c>
      <c r="I65" s="274"/>
      <c r="J65" s="744"/>
      <c r="K65" s="928"/>
      <c r="L65" s="908"/>
      <c r="M65" s="909"/>
      <c r="N65" s="280"/>
      <c r="O65" s="274"/>
      <c r="P65" s="275"/>
      <c r="Q65" s="299" t="s">
        <v>188</v>
      </c>
      <c r="R65" s="274"/>
      <c r="S65" s="274"/>
      <c r="T65" s="747"/>
      <c r="U65" s="928"/>
      <c r="V65" s="908"/>
      <c r="W65" s="909"/>
      <c r="X65" s="280"/>
      <c r="Y65" s="274"/>
      <c r="Z65" s="275"/>
      <c r="AA65" s="299" t="s">
        <v>188</v>
      </c>
      <c r="AB65" s="274"/>
      <c r="AC65" s="274"/>
      <c r="AD65" s="747"/>
    </row>
    <row r="66" spans="1:30" ht="21" customHeight="1">
      <c r="A66" s="926" t="s">
        <v>214</v>
      </c>
      <c r="B66" s="804"/>
      <c r="C66" s="904"/>
      <c r="D66" s="281"/>
      <c r="E66" s="277"/>
      <c r="F66" s="278">
        <v>15</v>
      </c>
      <c r="G66" s="298" t="s">
        <v>188</v>
      </c>
      <c r="H66" s="277">
        <v>7</v>
      </c>
      <c r="I66" s="277"/>
      <c r="J66" s="742"/>
      <c r="K66" s="926" t="s">
        <v>214</v>
      </c>
      <c r="L66" s="804"/>
      <c r="M66" s="904"/>
      <c r="N66" s="281"/>
      <c r="O66" s="277"/>
      <c r="P66" s="278">
        <v>15</v>
      </c>
      <c r="Q66" s="298" t="s">
        <v>188</v>
      </c>
      <c r="R66" s="277">
        <v>9</v>
      </c>
      <c r="S66" s="277"/>
      <c r="T66" s="748"/>
      <c r="U66" s="926" t="s">
        <v>216</v>
      </c>
      <c r="V66" s="804"/>
      <c r="W66" s="904"/>
      <c r="X66" s="281"/>
      <c r="Y66" s="277"/>
      <c r="Z66" s="278">
        <v>13</v>
      </c>
      <c r="AA66" s="298" t="s">
        <v>188</v>
      </c>
      <c r="AB66" s="277">
        <v>15</v>
      </c>
      <c r="AC66" s="277"/>
      <c r="AD66" s="748"/>
    </row>
    <row r="67" spans="1:30" ht="21" customHeight="1">
      <c r="A67" s="927"/>
      <c r="B67" s="817"/>
      <c r="C67" s="906"/>
      <c r="D67" s="283" t="s">
        <v>452</v>
      </c>
      <c r="E67" s="300">
        <v>2</v>
      </c>
      <c r="F67" s="746">
        <v>15</v>
      </c>
      <c r="G67" s="273" t="s">
        <v>188</v>
      </c>
      <c r="H67" s="580">
        <v>6</v>
      </c>
      <c r="I67" s="300">
        <v>0</v>
      </c>
      <c r="J67" s="743" t="s">
        <v>398</v>
      </c>
      <c r="K67" s="927"/>
      <c r="L67" s="817"/>
      <c r="M67" s="906"/>
      <c r="N67" s="283" t="s">
        <v>260</v>
      </c>
      <c r="O67" s="300">
        <v>2</v>
      </c>
      <c r="P67" s="746">
        <v>15</v>
      </c>
      <c r="Q67" s="273" t="s">
        <v>188</v>
      </c>
      <c r="R67" s="580">
        <v>10</v>
      </c>
      <c r="S67" s="300">
        <v>0</v>
      </c>
      <c r="T67" s="745" t="s">
        <v>451</v>
      </c>
      <c r="U67" s="927"/>
      <c r="V67" s="817"/>
      <c r="W67" s="906"/>
      <c r="X67" s="283" t="s">
        <v>247</v>
      </c>
      <c r="Y67" s="300">
        <v>1</v>
      </c>
      <c r="Z67" s="746">
        <v>15</v>
      </c>
      <c r="AA67" s="273" t="s">
        <v>188</v>
      </c>
      <c r="AB67" s="580">
        <v>12</v>
      </c>
      <c r="AC67" s="300">
        <v>2</v>
      </c>
      <c r="AD67" s="745" t="s">
        <v>94</v>
      </c>
    </row>
    <row r="68" spans="1:30" ht="21" customHeight="1">
      <c r="A68" s="928"/>
      <c r="B68" s="908"/>
      <c r="C68" s="909"/>
      <c r="D68" s="280"/>
      <c r="E68" s="274"/>
      <c r="F68" s="275"/>
      <c r="G68" s="299" t="s">
        <v>188</v>
      </c>
      <c r="H68" s="274"/>
      <c r="I68" s="274"/>
      <c r="J68" s="744"/>
      <c r="K68" s="928"/>
      <c r="L68" s="908"/>
      <c r="M68" s="909"/>
      <c r="N68" s="280"/>
      <c r="O68" s="274"/>
      <c r="P68" s="275"/>
      <c r="Q68" s="299" t="s">
        <v>188</v>
      </c>
      <c r="R68" s="274"/>
      <c r="S68" s="274"/>
      <c r="T68" s="747"/>
      <c r="U68" s="928"/>
      <c r="V68" s="908"/>
      <c r="W68" s="909"/>
      <c r="X68" s="280"/>
      <c r="Y68" s="274"/>
      <c r="Z68" s="275">
        <v>11</v>
      </c>
      <c r="AA68" s="299" t="s">
        <v>188</v>
      </c>
      <c r="AB68" s="274">
        <v>15</v>
      </c>
      <c r="AC68" s="274"/>
      <c r="AD68" s="747"/>
    </row>
    <row r="69" spans="1:30" ht="21" customHeight="1">
      <c r="A69" s="926" t="s">
        <v>221</v>
      </c>
      <c r="B69" s="804"/>
      <c r="C69" s="904"/>
      <c r="D69" s="281"/>
      <c r="E69" s="277"/>
      <c r="F69" s="278">
        <v>15</v>
      </c>
      <c r="G69" s="298" t="s">
        <v>188</v>
      </c>
      <c r="H69" s="277">
        <v>5</v>
      </c>
      <c r="I69" s="277"/>
      <c r="J69" s="742"/>
      <c r="K69" s="926" t="s">
        <v>221</v>
      </c>
      <c r="L69" s="804"/>
      <c r="M69" s="904"/>
      <c r="N69" s="281"/>
      <c r="O69" s="277"/>
      <c r="P69" s="278">
        <v>15</v>
      </c>
      <c r="Q69" s="298" t="s">
        <v>188</v>
      </c>
      <c r="R69" s="277">
        <v>1</v>
      </c>
      <c r="S69" s="277"/>
      <c r="T69" s="748"/>
      <c r="U69" s="926" t="s">
        <v>212</v>
      </c>
      <c r="V69" s="804"/>
      <c r="W69" s="904"/>
      <c r="X69" s="281"/>
      <c r="Y69" s="277"/>
      <c r="Z69" s="278">
        <v>15</v>
      </c>
      <c r="AA69" s="298" t="s">
        <v>188</v>
      </c>
      <c r="AB69" s="277">
        <v>4</v>
      </c>
      <c r="AC69" s="277"/>
      <c r="AD69" s="748"/>
    </row>
    <row r="70" spans="1:30" ht="21" customHeight="1">
      <c r="A70" s="927"/>
      <c r="B70" s="817"/>
      <c r="C70" s="906"/>
      <c r="D70" s="283" t="s">
        <v>297</v>
      </c>
      <c r="E70" s="300">
        <v>2</v>
      </c>
      <c r="F70" s="746">
        <v>15</v>
      </c>
      <c r="G70" s="273" t="s">
        <v>188</v>
      </c>
      <c r="H70" s="580">
        <v>13</v>
      </c>
      <c r="I70" s="300">
        <v>0</v>
      </c>
      <c r="J70" s="743" t="s">
        <v>398</v>
      </c>
      <c r="K70" s="927"/>
      <c r="L70" s="817"/>
      <c r="M70" s="906"/>
      <c r="N70" s="283" t="s">
        <v>450</v>
      </c>
      <c r="O70" s="300">
        <v>2</v>
      </c>
      <c r="P70" s="746">
        <v>15</v>
      </c>
      <c r="Q70" s="273" t="s">
        <v>188</v>
      </c>
      <c r="R70" s="580">
        <v>7</v>
      </c>
      <c r="S70" s="300">
        <v>0</v>
      </c>
      <c r="T70" s="745" t="s">
        <v>451</v>
      </c>
      <c r="U70" s="927"/>
      <c r="V70" s="817"/>
      <c r="W70" s="906"/>
      <c r="X70" s="283" t="s">
        <v>386</v>
      </c>
      <c r="Y70" s="300">
        <v>2</v>
      </c>
      <c r="Z70" s="746">
        <v>15</v>
      </c>
      <c r="AA70" s="273" t="s">
        <v>188</v>
      </c>
      <c r="AB70" s="580">
        <v>6</v>
      </c>
      <c r="AC70" s="300">
        <v>0</v>
      </c>
      <c r="AD70" s="745" t="s">
        <v>94</v>
      </c>
    </row>
    <row r="71" spans="1:30" ht="21" customHeight="1">
      <c r="A71" s="928"/>
      <c r="B71" s="908"/>
      <c r="C71" s="909"/>
      <c r="D71" s="280"/>
      <c r="E71" s="274"/>
      <c r="F71" s="275"/>
      <c r="G71" s="299" t="s">
        <v>188</v>
      </c>
      <c r="H71" s="274"/>
      <c r="I71" s="274"/>
      <c r="J71" s="744"/>
      <c r="K71" s="928"/>
      <c r="L71" s="908"/>
      <c r="M71" s="909"/>
      <c r="N71" s="280"/>
      <c r="O71" s="274"/>
      <c r="P71" s="275"/>
      <c r="Q71" s="299" t="s">
        <v>188</v>
      </c>
      <c r="R71" s="274"/>
      <c r="S71" s="274"/>
      <c r="T71" s="747"/>
      <c r="U71" s="928"/>
      <c r="V71" s="908"/>
      <c r="W71" s="909"/>
      <c r="X71" s="280"/>
      <c r="Y71" s="274"/>
      <c r="Z71" s="275"/>
      <c r="AA71" s="299" t="s">
        <v>188</v>
      </c>
      <c r="AB71" s="274"/>
      <c r="AC71" s="274"/>
      <c r="AD71" s="747"/>
    </row>
    <row r="72" spans="1:30" ht="21" customHeight="1">
      <c r="A72" s="926" t="s">
        <v>453</v>
      </c>
      <c r="B72" s="804"/>
      <c r="C72" s="904"/>
      <c r="D72" s="281"/>
      <c r="E72" s="277"/>
      <c r="F72" s="278">
        <v>15</v>
      </c>
      <c r="G72" s="298" t="s">
        <v>188</v>
      </c>
      <c r="H72" s="277">
        <v>8</v>
      </c>
      <c r="I72" s="277"/>
      <c r="J72" s="742"/>
      <c r="K72" s="910" t="s">
        <v>455</v>
      </c>
      <c r="L72" s="911"/>
      <c r="M72" s="911"/>
      <c r="N72" s="911"/>
      <c r="O72" s="911"/>
      <c r="P72" s="911"/>
      <c r="Q72" s="911"/>
      <c r="R72" s="911"/>
      <c r="S72" s="911"/>
      <c r="T72" s="911"/>
      <c r="U72" s="911"/>
      <c r="V72" s="911"/>
      <c r="W72" s="911"/>
      <c r="X72" s="911"/>
      <c r="Y72" s="911"/>
      <c r="Z72" s="911"/>
      <c r="AA72" s="911"/>
      <c r="AB72" s="911"/>
      <c r="AC72" s="911"/>
      <c r="AD72" s="912"/>
    </row>
    <row r="73" spans="1:30" ht="21" customHeight="1">
      <c r="A73" s="927"/>
      <c r="B73" s="817"/>
      <c r="C73" s="906"/>
      <c r="D73" s="283" t="s">
        <v>454</v>
      </c>
      <c r="E73" s="300">
        <v>2</v>
      </c>
      <c r="F73" s="746">
        <v>15</v>
      </c>
      <c r="G73" s="273" t="s">
        <v>188</v>
      </c>
      <c r="H73" s="580">
        <v>5</v>
      </c>
      <c r="I73" s="300">
        <v>0</v>
      </c>
      <c r="J73" s="743" t="s">
        <v>146</v>
      </c>
      <c r="K73" s="913"/>
      <c r="L73" s="914"/>
      <c r="M73" s="914"/>
      <c r="N73" s="914"/>
      <c r="O73" s="914"/>
      <c r="P73" s="914"/>
      <c r="Q73" s="914"/>
      <c r="R73" s="914"/>
      <c r="S73" s="914"/>
      <c r="T73" s="914"/>
      <c r="U73" s="914"/>
      <c r="V73" s="914"/>
      <c r="W73" s="914"/>
      <c r="X73" s="914"/>
      <c r="Y73" s="914"/>
      <c r="Z73" s="914"/>
      <c r="AA73" s="914"/>
      <c r="AB73" s="914"/>
      <c r="AC73" s="914"/>
      <c r="AD73" s="915"/>
    </row>
    <row r="74" spans="1:30" ht="21" customHeight="1">
      <c r="A74" s="928"/>
      <c r="B74" s="908"/>
      <c r="C74" s="909"/>
      <c r="D74" s="280"/>
      <c r="E74" s="274"/>
      <c r="F74" s="275"/>
      <c r="G74" s="299" t="s">
        <v>188</v>
      </c>
      <c r="H74" s="274"/>
      <c r="I74" s="274"/>
      <c r="J74" s="744"/>
      <c r="K74" s="916"/>
      <c r="L74" s="917"/>
      <c r="M74" s="917"/>
      <c r="N74" s="917"/>
      <c r="O74" s="917"/>
      <c r="P74" s="917"/>
      <c r="Q74" s="917"/>
      <c r="R74" s="917"/>
      <c r="S74" s="917"/>
      <c r="T74" s="917"/>
      <c r="U74" s="917"/>
      <c r="V74" s="917"/>
      <c r="W74" s="917"/>
      <c r="X74" s="917"/>
      <c r="Y74" s="917"/>
      <c r="Z74" s="917"/>
      <c r="AA74" s="917"/>
      <c r="AB74" s="917"/>
      <c r="AC74" s="917"/>
      <c r="AD74" s="918"/>
    </row>
    <row r="75" spans="1:30" ht="21" customHeight="1">
      <c r="A75" s="903" t="s">
        <v>216</v>
      </c>
      <c r="B75" s="804"/>
      <c r="C75" s="904"/>
      <c r="D75" s="281"/>
      <c r="E75" s="277"/>
      <c r="F75" s="278">
        <v>15</v>
      </c>
      <c r="G75" s="298" t="s">
        <v>188</v>
      </c>
      <c r="H75" s="277">
        <v>12</v>
      </c>
      <c r="I75" s="277"/>
      <c r="J75" s="742"/>
      <c r="K75" s="903"/>
      <c r="L75" s="804"/>
      <c r="M75" s="904"/>
      <c r="N75" s="281"/>
      <c r="O75" s="277"/>
      <c r="P75" s="278">
        <v>15</v>
      </c>
      <c r="Q75" s="298" t="s">
        <v>188</v>
      </c>
      <c r="R75" s="277">
        <v>11</v>
      </c>
      <c r="S75" s="277"/>
      <c r="T75" s="748"/>
      <c r="U75" s="903"/>
      <c r="V75" s="804"/>
      <c r="W75" s="904"/>
      <c r="X75" s="281"/>
      <c r="Y75" s="277"/>
      <c r="Z75" s="278">
        <v>7</v>
      </c>
      <c r="AA75" s="298" t="s">
        <v>188</v>
      </c>
      <c r="AB75" s="277">
        <v>15</v>
      </c>
      <c r="AC75" s="277"/>
      <c r="AD75" s="742"/>
    </row>
    <row r="76" spans="1:30" ht="21" customHeight="1">
      <c r="A76" s="905"/>
      <c r="B76" s="817"/>
      <c r="C76" s="906"/>
      <c r="D76" s="283" t="s">
        <v>396</v>
      </c>
      <c r="E76" s="300">
        <v>2</v>
      </c>
      <c r="F76" s="746">
        <v>8</v>
      </c>
      <c r="G76" s="273" t="s">
        <v>188</v>
      </c>
      <c r="H76" s="580">
        <v>15</v>
      </c>
      <c r="I76" s="300">
        <v>1</v>
      </c>
      <c r="J76" s="743" t="s">
        <v>146</v>
      </c>
      <c r="K76" s="905"/>
      <c r="L76" s="817"/>
      <c r="M76" s="906"/>
      <c r="N76" s="283" t="s">
        <v>450</v>
      </c>
      <c r="O76" s="300">
        <v>2</v>
      </c>
      <c r="P76" s="746">
        <v>10</v>
      </c>
      <c r="Q76" s="273" t="s">
        <v>188</v>
      </c>
      <c r="R76" s="580">
        <v>15</v>
      </c>
      <c r="S76" s="300">
        <v>1</v>
      </c>
      <c r="T76" s="745" t="s">
        <v>386</v>
      </c>
      <c r="U76" s="905"/>
      <c r="V76" s="817"/>
      <c r="W76" s="906"/>
      <c r="X76" s="283" t="s">
        <v>297</v>
      </c>
      <c r="Y76" s="300">
        <v>0</v>
      </c>
      <c r="Z76" s="746">
        <v>7</v>
      </c>
      <c r="AA76" s="273" t="s">
        <v>188</v>
      </c>
      <c r="AB76" s="580">
        <v>15</v>
      </c>
      <c r="AC76" s="300">
        <v>2</v>
      </c>
      <c r="AD76" s="743" t="s">
        <v>454</v>
      </c>
    </row>
    <row r="77" spans="1:30" ht="21" customHeight="1">
      <c r="A77" s="907"/>
      <c r="B77" s="908"/>
      <c r="C77" s="909"/>
      <c r="D77" s="280"/>
      <c r="E77" s="274"/>
      <c r="F77" s="275">
        <v>16</v>
      </c>
      <c r="G77" s="299" t="s">
        <v>188</v>
      </c>
      <c r="H77" s="274">
        <v>14</v>
      </c>
      <c r="I77" s="274"/>
      <c r="J77" s="744"/>
      <c r="K77" s="907"/>
      <c r="L77" s="908"/>
      <c r="M77" s="909"/>
      <c r="N77" s="280"/>
      <c r="O77" s="274"/>
      <c r="P77" s="275">
        <v>16</v>
      </c>
      <c r="Q77" s="299" t="s">
        <v>188</v>
      </c>
      <c r="R77" s="274">
        <v>14</v>
      </c>
      <c r="S77" s="274"/>
      <c r="T77" s="747"/>
      <c r="U77" s="907"/>
      <c r="V77" s="908"/>
      <c r="W77" s="909"/>
      <c r="X77" s="280"/>
      <c r="Y77" s="274"/>
      <c r="Z77" s="275"/>
      <c r="AA77" s="299" t="s">
        <v>188</v>
      </c>
      <c r="AB77" s="274"/>
      <c r="AC77" s="274"/>
      <c r="AD77" s="744"/>
    </row>
    <row r="78" spans="1:30" ht="21" customHeight="1">
      <c r="A78" s="903" t="s">
        <v>212</v>
      </c>
      <c r="B78" s="804"/>
      <c r="C78" s="904"/>
      <c r="D78" s="281"/>
      <c r="E78" s="277"/>
      <c r="F78" s="278">
        <v>15</v>
      </c>
      <c r="G78" s="298" t="s">
        <v>188</v>
      </c>
      <c r="H78" s="277">
        <v>8</v>
      </c>
      <c r="I78" s="277"/>
      <c r="J78" s="742"/>
      <c r="K78" s="903" t="s">
        <v>439</v>
      </c>
      <c r="L78" s="804"/>
      <c r="M78" s="904"/>
      <c r="N78" s="281"/>
      <c r="O78" s="277"/>
      <c r="P78" s="278">
        <v>15</v>
      </c>
      <c r="Q78" s="298" t="s">
        <v>188</v>
      </c>
      <c r="R78" s="277">
        <v>11</v>
      </c>
      <c r="S78" s="277"/>
      <c r="T78" s="748"/>
      <c r="U78" s="903" t="s">
        <v>389</v>
      </c>
      <c r="V78" s="804"/>
      <c r="W78" s="904"/>
      <c r="X78" s="281"/>
      <c r="Y78" s="277"/>
      <c r="Z78" s="278">
        <v>16</v>
      </c>
      <c r="AA78" s="298" t="s">
        <v>188</v>
      </c>
      <c r="AB78" s="277">
        <v>14</v>
      </c>
      <c r="AC78" s="277"/>
      <c r="AD78" s="742"/>
    </row>
    <row r="79" spans="1:30" ht="21" customHeight="1">
      <c r="A79" s="905"/>
      <c r="B79" s="817"/>
      <c r="C79" s="906"/>
      <c r="D79" s="283" t="s">
        <v>454</v>
      </c>
      <c r="E79" s="300">
        <v>2</v>
      </c>
      <c r="F79" s="746">
        <v>15</v>
      </c>
      <c r="G79" s="273" t="s">
        <v>188</v>
      </c>
      <c r="H79" s="580">
        <v>7</v>
      </c>
      <c r="I79" s="300">
        <v>0</v>
      </c>
      <c r="J79" s="743" t="s">
        <v>396</v>
      </c>
      <c r="K79" s="905"/>
      <c r="L79" s="817"/>
      <c r="M79" s="906"/>
      <c r="N79" s="283" t="s">
        <v>386</v>
      </c>
      <c r="O79" s="300">
        <v>2</v>
      </c>
      <c r="P79" s="746">
        <v>15</v>
      </c>
      <c r="Q79" s="273" t="s">
        <v>188</v>
      </c>
      <c r="R79" s="580">
        <v>6</v>
      </c>
      <c r="S79" s="300">
        <v>0</v>
      </c>
      <c r="T79" s="745" t="s">
        <v>297</v>
      </c>
      <c r="U79" s="905"/>
      <c r="V79" s="817"/>
      <c r="W79" s="906"/>
      <c r="X79" s="283" t="s">
        <v>450</v>
      </c>
      <c r="Y79" s="300">
        <v>2</v>
      </c>
      <c r="Z79" s="746">
        <v>6</v>
      </c>
      <c r="AA79" s="273" t="s">
        <v>188</v>
      </c>
      <c r="AB79" s="580">
        <v>15</v>
      </c>
      <c r="AC79" s="300">
        <v>1</v>
      </c>
      <c r="AD79" s="743" t="s">
        <v>454</v>
      </c>
    </row>
    <row r="80" spans="1:30" ht="21" customHeight="1">
      <c r="A80" s="907"/>
      <c r="B80" s="908"/>
      <c r="C80" s="909"/>
      <c r="D80" s="280"/>
      <c r="E80" s="274"/>
      <c r="F80" s="275"/>
      <c r="G80" s="299" t="s">
        <v>188</v>
      </c>
      <c r="H80" s="274"/>
      <c r="I80" s="274"/>
      <c r="J80" s="744"/>
      <c r="K80" s="907"/>
      <c r="L80" s="908"/>
      <c r="M80" s="909"/>
      <c r="N80" s="280"/>
      <c r="O80" s="274"/>
      <c r="P80" s="275"/>
      <c r="Q80" s="299" t="s">
        <v>188</v>
      </c>
      <c r="R80" s="274"/>
      <c r="S80" s="274"/>
      <c r="T80" s="747"/>
      <c r="U80" s="907"/>
      <c r="V80" s="908"/>
      <c r="W80" s="909"/>
      <c r="X80" s="280"/>
      <c r="Y80" s="274"/>
      <c r="Z80" s="275">
        <v>15</v>
      </c>
      <c r="AA80" s="299" t="s">
        <v>188</v>
      </c>
      <c r="AB80" s="274">
        <v>11</v>
      </c>
      <c r="AC80" s="274"/>
      <c r="AD80" s="744"/>
    </row>
    <row r="81" spans="1:30" ht="21" customHeight="1">
      <c r="A81" s="919" t="s">
        <v>456</v>
      </c>
      <c r="B81" s="911"/>
      <c r="C81" s="911"/>
      <c r="D81" s="911"/>
      <c r="E81" s="911"/>
      <c r="F81" s="911"/>
      <c r="G81" s="911"/>
      <c r="H81" s="911"/>
      <c r="I81" s="911"/>
      <c r="J81" s="911"/>
      <c r="K81" s="911"/>
      <c r="L81" s="911"/>
      <c r="M81" s="911"/>
      <c r="N81" s="911"/>
      <c r="O81" s="911"/>
      <c r="P81" s="911"/>
      <c r="Q81" s="911"/>
      <c r="R81" s="911"/>
      <c r="S81" s="911"/>
      <c r="T81" s="911"/>
      <c r="U81" s="911"/>
      <c r="V81" s="911"/>
      <c r="W81" s="911"/>
      <c r="X81" s="911"/>
      <c r="Y81" s="911"/>
      <c r="Z81" s="911"/>
      <c r="AA81" s="911"/>
      <c r="AB81" s="911"/>
      <c r="AC81" s="911"/>
      <c r="AD81" s="912"/>
    </row>
    <row r="82" spans="1:30" ht="21" customHeight="1">
      <c r="A82" s="920"/>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914"/>
      <c r="AB82" s="914"/>
      <c r="AC82" s="914"/>
      <c r="AD82" s="915"/>
    </row>
    <row r="83" spans="1:30" ht="21" customHeight="1">
      <c r="A83" s="921"/>
      <c r="B83" s="917"/>
      <c r="C83" s="917"/>
      <c r="D83" s="917"/>
      <c r="E83" s="917"/>
      <c r="F83" s="917"/>
      <c r="G83" s="917"/>
      <c r="H83" s="917"/>
      <c r="I83" s="917"/>
      <c r="J83" s="917"/>
      <c r="K83" s="917"/>
      <c r="L83" s="917"/>
      <c r="M83" s="917"/>
      <c r="N83" s="917"/>
      <c r="O83" s="917"/>
      <c r="P83" s="917"/>
      <c r="Q83" s="917"/>
      <c r="R83" s="917"/>
      <c r="S83" s="917"/>
      <c r="T83" s="917"/>
      <c r="U83" s="917"/>
      <c r="V83" s="917"/>
      <c r="W83" s="917"/>
      <c r="X83" s="917"/>
      <c r="Y83" s="917"/>
      <c r="Z83" s="917"/>
      <c r="AA83" s="917"/>
      <c r="AB83" s="917"/>
      <c r="AC83" s="917"/>
      <c r="AD83" s="918"/>
    </row>
    <row r="84" spans="1:30" ht="21" customHeight="1">
      <c r="A84" s="903" t="s">
        <v>213</v>
      </c>
      <c r="B84" s="804"/>
      <c r="C84" s="904"/>
      <c r="D84" s="281"/>
      <c r="E84" s="277"/>
      <c r="F84" s="278">
        <v>21</v>
      </c>
      <c r="G84" s="298" t="s">
        <v>188</v>
      </c>
      <c r="H84" s="277">
        <v>6</v>
      </c>
      <c r="I84" s="277"/>
      <c r="J84" s="748"/>
      <c r="K84" s="903" t="s">
        <v>213</v>
      </c>
      <c r="L84" s="804"/>
      <c r="M84" s="904"/>
      <c r="N84" s="281"/>
      <c r="O84" s="277"/>
      <c r="P84" s="278">
        <v>21</v>
      </c>
      <c r="Q84" s="298" t="s">
        <v>188</v>
      </c>
      <c r="R84" s="277">
        <v>5</v>
      </c>
      <c r="S84" s="277"/>
      <c r="T84" s="748"/>
      <c r="U84" s="903" t="s">
        <v>215</v>
      </c>
      <c r="V84" s="804"/>
      <c r="W84" s="904"/>
      <c r="X84" s="281"/>
      <c r="Y84" s="277"/>
      <c r="Z84" s="278">
        <v>21</v>
      </c>
      <c r="AA84" s="298" t="s">
        <v>188</v>
      </c>
      <c r="AB84" s="277">
        <v>8</v>
      </c>
      <c r="AC84" s="277"/>
      <c r="AD84" s="742"/>
    </row>
    <row r="85" spans="1:30" ht="21" customHeight="1">
      <c r="A85" s="905"/>
      <c r="B85" s="817"/>
      <c r="C85" s="906"/>
      <c r="D85" s="283" t="s">
        <v>297</v>
      </c>
      <c r="E85" s="300">
        <v>2</v>
      </c>
      <c r="F85" s="746">
        <v>21</v>
      </c>
      <c r="G85" s="273" t="s">
        <v>188</v>
      </c>
      <c r="H85" s="580">
        <v>8</v>
      </c>
      <c r="I85" s="300">
        <v>0</v>
      </c>
      <c r="J85" s="745" t="s">
        <v>384</v>
      </c>
      <c r="K85" s="905"/>
      <c r="L85" s="817"/>
      <c r="M85" s="906"/>
      <c r="N85" s="283" t="s">
        <v>148</v>
      </c>
      <c r="O85" s="300">
        <v>2</v>
      </c>
      <c r="P85" s="746">
        <v>21</v>
      </c>
      <c r="Q85" s="273" t="s">
        <v>188</v>
      </c>
      <c r="R85" s="580">
        <v>6</v>
      </c>
      <c r="S85" s="300">
        <v>0</v>
      </c>
      <c r="T85" s="745" t="s">
        <v>461</v>
      </c>
      <c r="U85" s="905"/>
      <c r="V85" s="817"/>
      <c r="W85" s="906"/>
      <c r="X85" s="283" t="s">
        <v>386</v>
      </c>
      <c r="Y85" s="300">
        <v>2</v>
      </c>
      <c r="Z85" s="746">
        <v>21</v>
      </c>
      <c r="AA85" s="273" t="s">
        <v>188</v>
      </c>
      <c r="AB85" s="580">
        <v>12</v>
      </c>
      <c r="AC85" s="300">
        <v>0</v>
      </c>
      <c r="AD85" s="743" t="s">
        <v>462</v>
      </c>
    </row>
    <row r="86" spans="1:30" ht="21" customHeight="1">
      <c r="A86" s="907"/>
      <c r="B86" s="908"/>
      <c r="C86" s="909"/>
      <c r="D86" s="280"/>
      <c r="E86" s="274"/>
      <c r="F86" s="275"/>
      <c r="G86" s="299" t="s">
        <v>188</v>
      </c>
      <c r="H86" s="274"/>
      <c r="I86" s="274"/>
      <c r="J86" s="747"/>
      <c r="K86" s="907"/>
      <c r="L86" s="908"/>
      <c r="M86" s="909"/>
      <c r="N86" s="280"/>
      <c r="O86" s="274"/>
      <c r="P86" s="275"/>
      <c r="Q86" s="299" t="s">
        <v>188</v>
      </c>
      <c r="R86" s="274"/>
      <c r="S86" s="274"/>
      <c r="T86" s="747"/>
      <c r="U86" s="907"/>
      <c r="V86" s="908"/>
      <c r="W86" s="909"/>
      <c r="X86" s="280"/>
      <c r="Y86" s="274"/>
      <c r="Z86" s="275"/>
      <c r="AA86" s="299" t="s">
        <v>188</v>
      </c>
      <c r="AB86" s="274"/>
      <c r="AC86" s="274"/>
      <c r="AD86" s="744"/>
    </row>
    <row r="87" spans="1:30" ht="21" customHeight="1">
      <c r="A87" s="903" t="s">
        <v>214</v>
      </c>
      <c r="B87" s="804"/>
      <c r="C87" s="904"/>
      <c r="D87" s="281"/>
      <c r="E87" s="277"/>
      <c r="F87" s="278">
        <v>21</v>
      </c>
      <c r="G87" s="298" t="s">
        <v>188</v>
      </c>
      <c r="H87" s="277">
        <v>8</v>
      </c>
      <c r="I87" s="277"/>
      <c r="J87" s="748"/>
      <c r="K87" s="903" t="s">
        <v>214</v>
      </c>
      <c r="L87" s="804"/>
      <c r="M87" s="904"/>
      <c r="N87" s="281"/>
      <c r="O87" s="277"/>
      <c r="P87" s="278">
        <v>21</v>
      </c>
      <c r="Q87" s="298" t="s">
        <v>188</v>
      </c>
      <c r="R87" s="277">
        <v>10</v>
      </c>
      <c r="S87" s="277"/>
      <c r="T87" s="748"/>
      <c r="U87" s="903" t="s">
        <v>216</v>
      </c>
      <c r="V87" s="804"/>
      <c r="W87" s="904"/>
      <c r="X87" s="281"/>
      <c r="Y87" s="277"/>
      <c r="Z87" s="278">
        <v>19</v>
      </c>
      <c r="AA87" s="298" t="s">
        <v>188</v>
      </c>
      <c r="AB87" s="277">
        <v>21</v>
      </c>
      <c r="AC87" s="277"/>
      <c r="AD87" s="742"/>
    </row>
    <row r="88" spans="1:30" ht="21" customHeight="1">
      <c r="A88" s="905"/>
      <c r="B88" s="817"/>
      <c r="C88" s="906"/>
      <c r="D88" s="283" t="s">
        <v>260</v>
      </c>
      <c r="E88" s="300">
        <v>2</v>
      </c>
      <c r="F88" s="746">
        <v>21</v>
      </c>
      <c r="G88" s="273" t="s">
        <v>188</v>
      </c>
      <c r="H88" s="580">
        <v>13</v>
      </c>
      <c r="I88" s="300">
        <v>0</v>
      </c>
      <c r="J88" s="745" t="s">
        <v>384</v>
      </c>
      <c r="K88" s="905"/>
      <c r="L88" s="817"/>
      <c r="M88" s="906"/>
      <c r="N88" s="283" t="s">
        <v>94</v>
      </c>
      <c r="O88" s="300">
        <v>2</v>
      </c>
      <c r="P88" s="746">
        <v>21</v>
      </c>
      <c r="Q88" s="273" t="s">
        <v>188</v>
      </c>
      <c r="R88" s="580">
        <v>6</v>
      </c>
      <c r="S88" s="300">
        <v>0</v>
      </c>
      <c r="T88" s="745" t="s">
        <v>461</v>
      </c>
      <c r="U88" s="905"/>
      <c r="V88" s="817"/>
      <c r="W88" s="906"/>
      <c r="X88" s="283" t="s">
        <v>146</v>
      </c>
      <c r="Y88" s="300">
        <v>2</v>
      </c>
      <c r="Z88" s="746">
        <v>21</v>
      </c>
      <c r="AA88" s="273" t="s">
        <v>188</v>
      </c>
      <c r="AB88" s="580">
        <v>17</v>
      </c>
      <c r="AC88" s="300">
        <v>1</v>
      </c>
      <c r="AD88" s="743" t="s">
        <v>147</v>
      </c>
    </row>
    <row r="89" spans="1:30" ht="21" customHeight="1">
      <c r="A89" s="907"/>
      <c r="B89" s="908"/>
      <c r="C89" s="909"/>
      <c r="D89" s="280"/>
      <c r="E89" s="274"/>
      <c r="F89" s="275"/>
      <c r="G89" s="299" t="s">
        <v>188</v>
      </c>
      <c r="H89" s="274"/>
      <c r="I89" s="274"/>
      <c r="J89" s="747"/>
      <c r="K89" s="907"/>
      <c r="L89" s="908"/>
      <c r="M89" s="909"/>
      <c r="N89" s="280"/>
      <c r="O89" s="274"/>
      <c r="P89" s="275"/>
      <c r="Q89" s="299" t="s">
        <v>188</v>
      </c>
      <c r="R89" s="274"/>
      <c r="S89" s="274"/>
      <c r="T89" s="747"/>
      <c r="U89" s="907"/>
      <c r="V89" s="908"/>
      <c r="W89" s="909"/>
      <c r="X89" s="280"/>
      <c r="Y89" s="274"/>
      <c r="Z89" s="275">
        <v>15</v>
      </c>
      <c r="AA89" s="299" t="s">
        <v>188</v>
      </c>
      <c r="AB89" s="274">
        <v>13</v>
      </c>
      <c r="AC89" s="274"/>
      <c r="AD89" s="744"/>
    </row>
    <row r="90" spans="1:30" ht="21" customHeight="1">
      <c r="A90" s="903" t="s">
        <v>221</v>
      </c>
      <c r="B90" s="804"/>
      <c r="C90" s="904"/>
      <c r="D90" s="281"/>
      <c r="E90" s="277"/>
      <c r="F90" s="278">
        <v>13</v>
      </c>
      <c r="G90" s="298" t="s">
        <v>188</v>
      </c>
      <c r="H90" s="277">
        <v>21</v>
      </c>
      <c r="I90" s="277"/>
      <c r="J90" s="748"/>
      <c r="K90" s="903" t="s">
        <v>221</v>
      </c>
      <c r="L90" s="804"/>
      <c r="M90" s="904"/>
      <c r="N90" s="281"/>
      <c r="O90" s="277"/>
      <c r="P90" s="278">
        <v>19</v>
      </c>
      <c r="Q90" s="298" t="s">
        <v>188</v>
      </c>
      <c r="R90" s="277">
        <v>21</v>
      </c>
      <c r="S90" s="277"/>
      <c r="T90" s="748"/>
      <c r="U90" s="903" t="s">
        <v>212</v>
      </c>
      <c r="V90" s="804"/>
      <c r="W90" s="904"/>
      <c r="X90" s="281"/>
      <c r="Y90" s="277"/>
      <c r="Z90" s="278">
        <v>21</v>
      </c>
      <c r="AA90" s="298" t="s">
        <v>188</v>
      </c>
      <c r="AB90" s="277">
        <v>11</v>
      </c>
      <c r="AC90" s="277"/>
      <c r="AD90" s="742"/>
    </row>
    <row r="91" spans="1:30" ht="21" customHeight="1">
      <c r="A91" s="905"/>
      <c r="B91" s="817"/>
      <c r="C91" s="906"/>
      <c r="D91" s="283" t="s">
        <v>260</v>
      </c>
      <c r="E91" s="300">
        <v>2</v>
      </c>
      <c r="F91" s="746">
        <v>21</v>
      </c>
      <c r="G91" s="273" t="s">
        <v>188</v>
      </c>
      <c r="H91" s="580">
        <v>14</v>
      </c>
      <c r="I91" s="300">
        <v>1</v>
      </c>
      <c r="J91" s="745" t="s">
        <v>297</v>
      </c>
      <c r="K91" s="905"/>
      <c r="L91" s="817"/>
      <c r="M91" s="906"/>
      <c r="N91" s="283" t="s">
        <v>94</v>
      </c>
      <c r="O91" s="300">
        <v>1</v>
      </c>
      <c r="P91" s="746">
        <v>21</v>
      </c>
      <c r="Q91" s="273" t="s">
        <v>188</v>
      </c>
      <c r="R91" s="580">
        <v>18</v>
      </c>
      <c r="S91" s="300">
        <v>2</v>
      </c>
      <c r="T91" s="745" t="s">
        <v>148</v>
      </c>
      <c r="U91" s="905"/>
      <c r="V91" s="817"/>
      <c r="W91" s="906"/>
      <c r="X91" s="283" t="s">
        <v>386</v>
      </c>
      <c r="Y91" s="300">
        <v>2</v>
      </c>
      <c r="Z91" s="746">
        <v>21</v>
      </c>
      <c r="AA91" s="273" t="s">
        <v>188</v>
      </c>
      <c r="AB91" s="580">
        <v>17</v>
      </c>
      <c r="AC91" s="300">
        <v>0</v>
      </c>
      <c r="AD91" s="743" t="s">
        <v>146</v>
      </c>
    </row>
    <row r="92" spans="1:30" ht="21" customHeight="1">
      <c r="A92" s="907"/>
      <c r="B92" s="908"/>
      <c r="C92" s="909"/>
      <c r="D92" s="280"/>
      <c r="E92" s="274"/>
      <c r="F92" s="275">
        <v>15</v>
      </c>
      <c r="G92" s="299" t="s">
        <v>188</v>
      </c>
      <c r="H92" s="274">
        <v>11</v>
      </c>
      <c r="I92" s="274"/>
      <c r="J92" s="747"/>
      <c r="K92" s="907"/>
      <c r="L92" s="908"/>
      <c r="M92" s="909"/>
      <c r="N92" s="280"/>
      <c r="O92" s="274"/>
      <c r="P92" s="275">
        <v>7</v>
      </c>
      <c r="Q92" s="299" t="s">
        <v>188</v>
      </c>
      <c r="R92" s="274">
        <v>15</v>
      </c>
      <c r="S92" s="274"/>
      <c r="T92" s="747"/>
      <c r="U92" s="907"/>
      <c r="V92" s="908"/>
      <c r="W92" s="909"/>
      <c r="X92" s="280"/>
      <c r="Y92" s="274"/>
      <c r="Z92" s="275"/>
      <c r="AA92" s="299" t="s">
        <v>188</v>
      </c>
      <c r="AB92" s="274"/>
      <c r="AC92" s="274"/>
      <c r="AD92" s="744"/>
    </row>
    <row r="93" spans="1:30" ht="21" customHeight="1">
      <c r="A93" s="903"/>
      <c r="B93" s="804"/>
      <c r="C93" s="904"/>
      <c r="D93" s="281"/>
      <c r="E93" s="277"/>
      <c r="F93" s="278"/>
      <c r="G93" s="298" t="s">
        <v>188</v>
      </c>
      <c r="H93" s="277"/>
      <c r="I93" s="277"/>
      <c r="J93" s="748"/>
      <c r="K93" s="903"/>
      <c r="L93" s="804"/>
      <c r="M93" s="904"/>
      <c r="N93" s="281"/>
      <c r="O93" s="277"/>
      <c r="P93" s="278"/>
      <c r="Q93" s="298" t="s">
        <v>188</v>
      </c>
      <c r="R93" s="277"/>
      <c r="S93" s="277"/>
      <c r="T93" s="748"/>
      <c r="U93" s="903" t="s">
        <v>218</v>
      </c>
      <c r="V93" s="804"/>
      <c r="W93" s="904"/>
      <c r="X93" s="281"/>
      <c r="Y93" s="277"/>
      <c r="Z93" s="278">
        <v>14</v>
      </c>
      <c r="AA93" s="298" t="s">
        <v>188</v>
      </c>
      <c r="AB93" s="277">
        <v>21</v>
      </c>
      <c r="AC93" s="277"/>
      <c r="AD93" s="742"/>
    </row>
    <row r="94" spans="1:30" ht="21" customHeight="1">
      <c r="A94" s="905"/>
      <c r="B94" s="817"/>
      <c r="C94" s="906"/>
      <c r="D94" s="283"/>
      <c r="E94" s="300"/>
      <c r="F94" s="15"/>
      <c r="G94" s="273" t="s">
        <v>188</v>
      </c>
      <c r="H94" s="580"/>
      <c r="I94" s="300"/>
      <c r="J94" s="745"/>
      <c r="K94" s="905"/>
      <c r="L94" s="817"/>
      <c r="M94" s="906"/>
      <c r="N94" s="283"/>
      <c r="O94" s="300"/>
      <c r="P94" s="15"/>
      <c r="Q94" s="273" t="s">
        <v>188</v>
      </c>
      <c r="R94" s="580"/>
      <c r="S94" s="300"/>
      <c r="T94" s="745"/>
      <c r="U94" s="905"/>
      <c r="V94" s="817"/>
      <c r="W94" s="906"/>
      <c r="X94" s="283" t="s">
        <v>462</v>
      </c>
      <c r="Y94" s="300">
        <v>0</v>
      </c>
      <c r="Z94" s="746">
        <v>14</v>
      </c>
      <c r="AA94" s="273" t="s">
        <v>188</v>
      </c>
      <c r="AB94" s="580">
        <v>21</v>
      </c>
      <c r="AC94" s="300">
        <v>2</v>
      </c>
      <c r="AD94" s="743" t="s">
        <v>147</v>
      </c>
    </row>
    <row r="95" spans="1:30" ht="21" customHeight="1">
      <c r="A95" s="907"/>
      <c r="B95" s="908"/>
      <c r="C95" s="909"/>
      <c r="D95" s="280"/>
      <c r="E95" s="274"/>
      <c r="F95" s="275"/>
      <c r="G95" s="299" t="s">
        <v>188</v>
      </c>
      <c r="H95" s="274"/>
      <c r="I95" s="274"/>
      <c r="J95" s="747"/>
      <c r="K95" s="907"/>
      <c r="L95" s="908"/>
      <c r="M95" s="909"/>
      <c r="N95" s="280"/>
      <c r="O95" s="274"/>
      <c r="P95" s="275"/>
      <c r="Q95" s="299" t="s">
        <v>188</v>
      </c>
      <c r="R95" s="274"/>
      <c r="S95" s="274"/>
      <c r="T95" s="747"/>
      <c r="U95" s="907"/>
      <c r="V95" s="908"/>
      <c r="W95" s="909"/>
      <c r="X95" s="280"/>
      <c r="Y95" s="274"/>
      <c r="Z95" s="275"/>
      <c r="AA95" s="299" t="s">
        <v>188</v>
      </c>
      <c r="AB95" s="274"/>
      <c r="AC95" s="274"/>
      <c r="AD95" s="744"/>
    </row>
    <row r="96" spans="1:30" ht="21" customHeight="1">
      <c r="A96" s="903"/>
      <c r="B96" s="804"/>
      <c r="C96" s="904"/>
      <c r="D96" s="910" t="s">
        <v>463</v>
      </c>
      <c r="E96" s="911"/>
      <c r="F96" s="911"/>
      <c r="G96" s="911"/>
      <c r="H96" s="911"/>
      <c r="I96" s="911"/>
      <c r="J96" s="911"/>
      <c r="K96" s="911"/>
      <c r="L96" s="911"/>
      <c r="M96" s="911"/>
      <c r="N96" s="911"/>
      <c r="O96" s="911"/>
      <c r="P96" s="911"/>
      <c r="Q96" s="911"/>
      <c r="R96" s="911"/>
      <c r="S96" s="911"/>
      <c r="T96" s="911"/>
      <c r="U96" s="911"/>
      <c r="V96" s="911"/>
      <c r="W96" s="911"/>
      <c r="X96" s="911"/>
      <c r="Y96" s="911"/>
      <c r="Z96" s="911"/>
      <c r="AA96" s="911"/>
      <c r="AB96" s="911"/>
      <c r="AC96" s="911"/>
      <c r="AD96" s="912"/>
    </row>
    <row r="97" spans="1:30" ht="21" customHeight="1">
      <c r="A97" s="905"/>
      <c r="B97" s="817"/>
      <c r="C97" s="906"/>
      <c r="D97" s="913"/>
      <c r="E97" s="914"/>
      <c r="F97" s="914"/>
      <c r="G97" s="914"/>
      <c r="H97" s="914"/>
      <c r="I97" s="914"/>
      <c r="J97" s="914"/>
      <c r="K97" s="914"/>
      <c r="L97" s="914"/>
      <c r="M97" s="914"/>
      <c r="N97" s="914"/>
      <c r="O97" s="914"/>
      <c r="P97" s="914"/>
      <c r="Q97" s="914"/>
      <c r="R97" s="914"/>
      <c r="S97" s="914"/>
      <c r="T97" s="914"/>
      <c r="U97" s="914"/>
      <c r="V97" s="914"/>
      <c r="W97" s="914"/>
      <c r="X97" s="914"/>
      <c r="Y97" s="914"/>
      <c r="Z97" s="914"/>
      <c r="AA97" s="914"/>
      <c r="AB97" s="914"/>
      <c r="AC97" s="914"/>
      <c r="AD97" s="915"/>
    </row>
    <row r="98" spans="1:30" ht="21" customHeight="1">
      <c r="A98" s="907"/>
      <c r="B98" s="908"/>
      <c r="C98" s="909"/>
      <c r="D98" s="916"/>
      <c r="E98" s="917"/>
      <c r="F98" s="917"/>
      <c r="G98" s="917"/>
      <c r="H98" s="917"/>
      <c r="I98" s="917"/>
      <c r="J98" s="917"/>
      <c r="K98" s="917"/>
      <c r="L98" s="917"/>
      <c r="M98" s="917"/>
      <c r="N98" s="917"/>
      <c r="O98" s="917"/>
      <c r="P98" s="917"/>
      <c r="Q98" s="917"/>
      <c r="R98" s="917"/>
      <c r="S98" s="917"/>
      <c r="T98" s="917"/>
      <c r="U98" s="917"/>
      <c r="V98" s="917"/>
      <c r="W98" s="917"/>
      <c r="X98" s="917"/>
      <c r="Y98" s="917"/>
      <c r="Z98" s="917"/>
      <c r="AA98" s="917"/>
      <c r="AB98" s="917"/>
      <c r="AC98" s="917"/>
      <c r="AD98" s="918"/>
    </row>
    <row r="99" spans="1:30" ht="21" customHeight="1">
      <c r="A99" s="903"/>
      <c r="B99" s="804"/>
      <c r="C99" s="904"/>
      <c r="D99" s="281"/>
      <c r="E99" s="277"/>
      <c r="F99" s="278"/>
      <c r="G99" s="298" t="s">
        <v>188</v>
      </c>
      <c r="H99" s="277"/>
      <c r="I99" s="277"/>
      <c r="J99" s="748"/>
      <c r="K99" s="903" t="s">
        <v>213</v>
      </c>
      <c r="L99" s="804"/>
      <c r="M99" s="904"/>
      <c r="N99" s="281"/>
      <c r="O99" s="277"/>
      <c r="P99" s="278">
        <v>10</v>
      </c>
      <c r="Q99" s="298" t="s">
        <v>188</v>
      </c>
      <c r="R99" s="277">
        <v>21</v>
      </c>
      <c r="S99" s="277"/>
      <c r="T99" s="748"/>
      <c r="U99" s="903"/>
      <c r="V99" s="804"/>
      <c r="W99" s="904"/>
      <c r="X99" s="281"/>
      <c r="Y99" s="277"/>
      <c r="Z99" s="278"/>
      <c r="AA99" s="298" t="s">
        <v>188</v>
      </c>
      <c r="AB99" s="277"/>
      <c r="AC99" s="277"/>
      <c r="AD99" s="742"/>
    </row>
    <row r="100" spans="1:30" ht="21" customHeight="1">
      <c r="A100" s="905"/>
      <c r="B100" s="817"/>
      <c r="C100" s="906"/>
      <c r="D100" s="283"/>
      <c r="E100" s="300"/>
      <c r="F100" s="15"/>
      <c r="G100" s="273" t="s">
        <v>188</v>
      </c>
      <c r="H100" s="580"/>
      <c r="I100" s="300"/>
      <c r="J100" s="745"/>
      <c r="K100" s="905"/>
      <c r="L100" s="817"/>
      <c r="M100" s="906"/>
      <c r="N100" s="283" t="s">
        <v>260</v>
      </c>
      <c r="O100" s="300">
        <v>0</v>
      </c>
      <c r="P100" s="15">
        <v>9</v>
      </c>
      <c r="Q100" s="273" t="s">
        <v>188</v>
      </c>
      <c r="R100" s="580">
        <v>21</v>
      </c>
      <c r="S100" s="300">
        <v>2</v>
      </c>
      <c r="T100" s="745" t="s">
        <v>386</v>
      </c>
      <c r="U100" s="905"/>
      <c r="V100" s="817"/>
      <c r="W100" s="906"/>
      <c r="X100" s="283"/>
      <c r="Y100" s="300"/>
      <c r="Z100" s="15"/>
      <c r="AA100" s="273" t="s">
        <v>188</v>
      </c>
      <c r="AB100" s="580"/>
      <c r="AC100" s="300"/>
      <c r="AD100" s="743"/>
    </row>
    <row r="101" spans="1:30" ht="21" customHeight="1">
      <c r="A101" s="907"/>
      <c r="B101" s="908"/>
      <c r="C101" s="909"/>
      <c r="D101" s="280"/>
      <c r="E101" s="274"/>
      <c r="F101" s="275"/>
      <c r="G101" s="299" t="s">
        <v>188</v>
      </c>
      <c r="H101" s="274"/>
      <c r="I101" s="274"/>
      <c r="J101" s="747"/>
      <c r="K101" s="907"/>
      <c r="L101" s="908"/>
      <c r="M101" s="909"/>
      <c r="N101" s="280"/>
      <c r="O101" s="274"/>
      <c r="P101" s="275"/>
      <c r="Q101" s="299" t="s">
        <v>188</v>
      </c>
      <c r="R101" s="274"/>
      <c r="S101" s="274"/>
      <c r="T101" s="747"/>
      <c r="U101" s="907"/>
      <c r="V101" s="908"/>
      <c r="W101" s="909"/>
      <c r="X101" s="280"/>
      <c r="Y101" s="274"/>
      <c r="Z101" s="275"/>
      <c r="AA101" s="299" t="s">
        <v>188</v>
      </c>
      <c r="AB101" s="274"/>
      <c r="AC101" s="274"/>
      <c r="AD101" s="744"/>
    </row>
    <row r="102" spans="1:30" ht="21" customHeight="1">
      <c r="A102" s="903"/>
      <c r="B102" s="804"/>
      <c r="C102" s="904"/>
      <c r="D102" s="281"/>
      <c r="E102" s="277"/>
      <c r="F102" s="278"/>
      <c r="G102" s="298" t="s">
        <v>188</v>
      </c>
      <c r="H102" s="277"/>
      <c r="I102" s="277"/>
      <c r="J102" s="748"/>
      <c r="K102" s="903" t="s">
        <v>214</v>
      </c>
      <c r="L102" s="804"/>
      <c r="M102" s="904"/>
      <c r="N102" s="281"/>
      <c r="O102" s="277"/>
      <c r="P102" s="278">
        <v>21</v>
      </c>
      <c r="Q102" s="298" t="s">
        <v>188</v>
      </c>
      <c r="R102" s="277">
        <v>19</v>
      </c>
      <c r="S102" s="277"/>
      <c r="T102" s="748"/>
      <c r="U102" s="903"/>
      <c r="V102" s="804"/>
      <c r="W102" s="904"/>
      <c r="X102" s="281"/>
      <c r="Y102" s="277"/>
      <c r="Z102" s="278"/>
      <c r="AA102" s="298" t="s">
        <v>188</v>
      </c>
      <c r="AB102" s="277"/>
      <c r="AC102" s="277"/>
      <c r="AD102" s="742"/>
    </row>
    <row r="103" spans="1:30" ht="21" customHeight="1">
      <c r="A103" s="905"/>
      <c r="B103" s="817"/>
      <c r="C103" s="906"/>
      <c r="D103" s="283"/>
      <c r="E103" s="300"/>
      <c r="F103" s="15"/>
      <c r="G103" s="273" t="s">
        <v>188</v>
      </c>
      <c r="H103" s="580"/>
      <c r="I103" s="300"/>
      <c r="J103" s="745"/>
      <c r="K103" s="905"/>
      <c r="L103" s="817"/>
      <c r="M103" s="906"/>
      <c r="N103" s="283" t="s">
        <v>260</v>
      </c>
      <c r="O103" s="300">
        <v>2</v>
      </c>
      <c r="P103" s="746">
        <v>22</v>
      </c>
      <c r="Q103" s="273" t="s">
        <v>188</v>
      </c>
      <c r="R103" s="580">
        <v>20</v>
      </c>
      <c r="S103" s="300">
        <v>0</v>
      </c>
      <c r="T103" s="745" t="s">
        <v>148</v>
      </c>
      <c r="U103" s="905"/>
      <c r="V103" s="817"/>
      <c r="W103" s="906"/>
      <c r="X103" s="283"/>
      <c r="Y103" s="300"/>
      <c r="Z103" s="15"/>
      <c r="AA103" s="273" t="s">
        <v>188</v>
      </c>
      <c r="AB103" s="580"/>
      <c r="AC103" s="300"/>
      <c r="AD103" s="743"/>
    </row>
    <row r="104" spans="1:30" ht="21" customHeight="1">
      <c r="A104" s="907"/>
      <c r="B104" s="908"/>
      <c r="C104" s="909"/>
      <c r="D104" s="280"/>
      <c r="E104" s="274"/>
      <c r="F104" s="275"/>
      <c r="G104" s="299" t="s">
        <v>188</v>
      </c>
      <c r="H104" s="274"/>
      <c r="I104" s="274"/>
      <c r="J104" s="747"/>
      <c r="K104" s="907"/>
      <c r="L104" s="908"/>
      <c r="M104" s="909"/>
      <c r="N104" s="280"/>
      <c r="O104" s="274"/>
      <c r="P104" s="275"/>
      <c r="Q104" s="299" t="s">
        <v>188</v>
      </c>
      <c r="R104" s="274"/>
      <c r="S104" s="274"/>
      <c r="T104" s="747"/>
      <c r="U104" s="907"/>
      <c r="V104" s="908"/>
      <c r="W104" s="909"/>
      <c r="X104" s="280"/>
      <c r="Y104" s="274"/>
      <c r="Z104" s="275"/>
      <c r="AA104" s="299" t="s">
        <v>188</v>
      </c>
      <c r="AB104" s="274"/>
      <c r="AC104" s="274"/>
      <c r="AD104" s="744"/>
    </row>
    <row r="105" spans="1:30" ht="21" customHeight="1">
      <c r="A105" s="903"/>
      <c r="B105" s="804"/>
      <c r="C105" s="904"/>
      <c r="D105" s="281"/>
      <c r="E105" s="277"/>
      <c r="F105" s="278"/>
      <c r="G105" s="298" t="s">
        <v>188</v>
      </c>
      <c r="H105" s="277"/>
      <c r="I105" s="277"/>
      <c r="J105" s="748"/>
      <c r="K105" s="903" t="s">
        <v>221</v>
      </c>
      <c r="L105" s="804"/>
      <c r="M105" s="904"/>
      <c r="N105" s="281"/>
      <c r="O105" s="277"/>
      <c r="P105" s="278">
        <v>21</v>
      </c>
      <c r="Q105" s="298" t="s">
        <v>188</v>
      </c>
      <c r="R105" s="277">
        <v>12</v>
      </c>
      <c r="S105" s="277"/>
      <c r="T105" s="748"/>
      <c r="U105" s="903"/>
      <c r="V105" s="804"/>
      <c r="W105" s="904"/>
      <c r="X105" s="281"/>
      <c r="Y105" s="277"/>
      <c r="Z105" s="278"/>
      <c r="AA105" s="298" t="s">
        <v>188</v>
      </c>
      <c r="AB105" s="277"/>
      <c r="AC105" s="277"/>
      <c r="AD105" s="742"/>
    </row>
    <row r="106" spans="1:30" ht="21" customHeight="1">
      <c r="A106" s="905"/>
      <c r="B106" s="817"/>
      <c r="C106" s="906"/>
      <c r="D106" s="283"/>
      <c r="E106" s="300"/>
      <c r="F106" s="15"/>
      <c r="G106" s="273" t="s">
        <v>188</v>
      </c>
      <c r="H106" s="580"/>
      <c r="I106" s="300"/>
      <c r="J106" s="745"/>
      <c r="K106" s="905"/>
      <c r="L106" s="817"/>
      <c r="M106" s="906"/>
      <c r="N106" s="283" t="s">
        <v>386</v>
      </c>
      <c r="O106" s="300">
        <v>2</v>
      </c>
      <c r="P106" s="746">
        <v>21</v>
      </c>
      <c r="Q106" s="273" t="s">
        <v>188</v>
      </c>
      <c r="R106" s="580">
        <v>8</v>
      </c>
      <c r="S106" s="300">
        <v>0</v>
      </c>
      <c r="T106" s="745" t="s">
        <v>148</v>
      </c>
      <c r="U106" s="905"/>
      <c r="V106" s="817"/>
      <c r="W106" s="906"/>
      <c r="X106" s="283"/>
      <c r="Y106" s="300"/>
      <c r="Z106" s="15"/>
      <c r="AA106" s="273" t="s">
        <v>188</v>
      </c>
      <c r="AB106" s="580"/>
      <c r="AC106" s="300"/>
      <c r="AD106" s="743"/>
    </row>
    <row r="107" spans="1:30" ht="21" customHeight="1">
      <c r="A107" s="907"/>
      <c r="B107" s="908"/>
      <c r="C107" s="909"/>
      <c r="D107" s="280"/>
      <c r="E107" s="274"/>
      <c r="F107" s="275"/>
      <c r="G107" s="299" t="s">
        <v>188</v>
      </c>
      <c r="H107" s="274"/>
      <c r="I107" s="274"/>
      <c r="J107" s="747"/>
      <c r="K107" s="907"/>
      <c r="L107" s="908"/>
      <c r="M107" s="909"/>
      <c r="N107" s="280"/>
      <c r="O107" s="274"/>
      <c r="P107" s="275"/>
      <c r="Q107" s="299" t="s">
        <v>188</v>
      </c>
      <c r="R107" s="274"/>
      <c r="S107" s="274"/>
      <c r="T107" s="747"/>
      <c r="U107" s="907"/>
      <c r="V107" s="908"/>
      <c r="W107" s="909"/>
      <c r="X107" s="280"/>
      <c r="Y107" s="274"/>
      <c r="Z107" s="275"/>
      <c r="AA107" s="299" t="s">
        <v>188</v>
      </c>
      <c r="AB107" s="274"/>
      <c r="AC107" s="274"/>
      <c r="AD107" s="744"/>
    </row>
    <row r="108" spans="1:30" ht="24.75" customHeight="1">
      <c r="A108" s="292"/>
      <c r="B108" s="278"/>
      <c r="C108" s="278"/>
      <c r="D108" s="749" t="s">
        <v>281</v>
      </c>
      <c r="E108" s="278"/>
      <c r="F108" s="278"/>
      <c r="G108" s="279"/>
      <c r="H108" s="278"/>
      <c r="I108" s="278"/>
      <c r="J108" s="278"/>
      <c r="K108" s="278"/>
      <c r="L108" s="278"/>
      <c r="M108" s="278"/>
      <c r="N108" s="749" t="s">
        <v>280</v>
      </c>
      <c r="O108" s="278"/>
      <c r="P108" s="278"/>
      <c r="Q108" s="279"/>
      <c r="R108" s="278"/>
      <c r="S108" s="278"/>
      <c r="T108" s="278"/>
      <c r="U108" s="278"/>
      <c r="V108" s="278"/>
      <c r="W108" s="278"/>
      <c r="X108" s="278"/>
      <c r="Y108" s="278"/>
      <c r="Z108" s="278"/>
      <c r="AA108" s="279"/>
      <c r="AB108" s="278"/>
      <c r="AC108" s="278"/>
      <c r="AD108" s="282"/>
    </row>
    <row r="109" spans="1:30" ht="27" customHeight="1">
      <c r="A109" s="293"/>
      <c r="B109" s="925" t="s">
        <v>196</v>
      </c>
      <c r="C109" s="925"/>
      <c r="D109" s="925"/>
      <c r="E109" s="309" t="s">
        <v>360</v>
      </c>
      <c r="F109" s="310"/>
      <c r="G109" s="312"/>
      <c r="H109" s="312"/>
      <c r="I109" s="312"/>
      <c r="J109" s="313"/>
      <c r="K109" s="15"/>
      <c r="L109" s="925" t="s">
        <v>196</v>
      </c>
      <c r="M109" s="925"/>
      <c r="N109" s="925"/>
      <c r="O109" s="309" t="s">
        <v>441</v>
      </c>
      <c r="P109" s="310"/>
      <c r="Q109" s="312"/>
      <c r="R109" s="312"/>
      <c r="S109" s="312"/>
      <c r="T109" s="313"/>
      <c r="U109" s="15"/>
      <c r="V109" s="15"/>
      <c r="W109" s="15"/>
      <c r="X109" s="937" t="s">
        <v>313</v>
      </c>
      <c r="Y109" s="937"/>
      <c r="Z109" s="937"/>
      <c r="AA109" s="937"/>
      <c r="AB109" s="15"/>
      <c r="AC109" s="15"/>
      <c r="AD109" s="284"/>
    </row>
    <row r="110" spans="1:30" ht="27" customHeight="1">
      <c r="A110" s="293"/>
      <c r="B110" s="932" t="s">
        <v>457</v>
      </c>
      <c r="C110" s="932"/>
      <c r="D110" s="932"/>
      <c r="E110" s="311" t="s">
        <v>361</v>
      </c>
      <c r="F110" s="311"/>
      <c r="G110" s="312"/>
      <c r="H110" s="312"/>
      <c r="I110" s="312"/>
      <c r="J110" s="313"/>
      <c r="K110" s="15"/>
      <c r="L110" s="932" t="s">
        <v>197</v>
      </c>
      <c r="M110" s="932"/>
      <c r="N110" s="932"/>
      <c r="O110" s="309" t="s">
        <v>290</v>
      </c>
      <c r="P110" s="310"/>
      <c r="Q110" s="312"/>
      <c r="R110" s="312"/>
      <c r="S110" s="312"/>
      <c r="T110" s="313"/>
      <c r="U110" s="15"/>
      <c r="V110" s="15"/>
      <c r="W110" s="15"/>
      <c r="X110" s="15"/>
      <c r="Y110" s="15"/>
      <c r="Z110" s="15"/>
      <c r="AA110" s="273"/>
      <c r="AB110" s="15"/>
      <c r="AC110" s="15"/>
      <c r="AD110" s="284"/>
    </row>
    <row r="111" spans="1:30" ht="27" customHeight="1">
      <c r="A111" s="293"/>
      <c r="B111" s="925" t="s">
        <v>458</v>
      </c>
      <c r="C111" s="925"/>
      <c r="D111" s="925"/>
      <c r="E111" s="310" t="s">
        <v>441</v>
      </c>
      <c r="F111" s="310"/>
      <c r="G111" s="312"/>
      <c r="H111" s="312"/>
      <c r="I111" s="312"/>
      <c r="J111" s="313"/>
      <c r="K111" s="15"/>
      <c r="L111" s="925" t="s">
        <v>312</v>
      </c>
      <c r="M111" s="925"/>
      <c r="N111" s="925"/>
      <c r="O111" s="309" t="s">
        <v>75</v>
      </c>
      <c r="P111" s="310"/>
      <c r="Q111" s="312"/>
      <c r="R111" s="312"/>
      <c r="S111" s="312"/>
      <c r="T111" s="313"/>
      <c r="U111" s="15"/>
      <c r="V111" s="15"/>
      <c r="W111" s="15"/>
      <c r="X111" s="15"/>
      <c r="Y111" s="15"/>
      <c r="Z111" s="15"/>
      <c r="AA111" s="273"/>
      <c r="AB111" s="15"/>
      <c r="AC111" s="15"/>
      <c r="AD111" s="284"/>
    </row>
    <row r="112" spans="1:30" ht="27" customHeight="1">
      <c r="A112" s="293"/>
      <c r="B112" s="925"/>
      <c r="C112" s="925"/>
      <c r="D112" s="925"/>
      <c r="E112" s="922" t="s">
        <v>460</v>
      </c>
      <c r="F112" s="923"/>
      <c r="G112" s="923"/>
      <c r="H112" s="923"/>
      <c r="I112" s="923"/>
      <c r="J112" s="924"/>
      <c r="K112" s="15"/>
      <c r="L112" s="925"/>
      <c r="M112" s="925"/>
      <c r="N112" s="925"/>
      <c r="O112" s="922" t="s">
        <v>465</v>
      </c>
      <c r="P112" s="923"/>
      <c r="Q112" s="923"/>
      <c r="R112" s="923"/>
      <c r="S112" s="923"/>
      <c r="T112" s="924"/>
      <c r="U112" s="15"/>
      <c r="V112" s="15"/>
      <c r="W112" s="15"/>
      <c r="X112" s="15"/>
      <c r="Y112" s="15"/>
      <c r="Z112" s="15"/>
      <c r="AA112" s="273"/>
      <c r="AB112" s="15"/>
      <c r="AC112" s="15"/>
      <c r="AD112" s="284"/>
    </row>
    <row r="113" spans="1:30" ht="27" customHeight="1">
      <c r="A113" s="293"/>
      <c r="B113" s="934" t="s">
        <v>364</v>
      </c>
      <c r="C113" s="934"/>
      <c r="D113" s="934"/>
      <c r="E113" s="309" t="s">
        <v>459</v>
      </c>
      <c r="F113" s="310"/>
      <c r="G113" s="312"/>
      <c r="H113" s="312"/>
      <c r="I113" s="935" t="s">
        <v>450</v>
      </c>
      <c r="J113" s="936"/>
      <c r="K113" s="15"/>
      <c r="L113" s="934" t="s">
        <v>364</v>
      </c>
      <c r="M113" s="934"/>
      <c r="N113" s="934"/>
      <c r="O113" s="309" t="s">
        <v>464</v>
      </c>
      <c r="P113" s="310"/>
      <c r="Q113" s="312"/>
      <c r="R113" s="312"/>
      <c r="S113" s="935" t="s">
        <v>466</v>
      </c>
      <c r="T113" s="936"/>
      <c r="U113" s="15"/>
      <c r="V113" s="15"/>
      <c r="W113" s="15"/>
      <c r="X113" s="15"/>
      <c r="Y113" s="15"/>
      <c r="Z113" s="15"/>
      <c r="AA113" s="273"/>
      <c r="AB113" s="15"/>
      <c r="AC113" s="15"/>
      <c r="AD113" s="284"/>
    </row>
    <row r="114" spans="1:30" ht="12" customHeight="1">
      <c r="A114" s="294"/>
      <c r="B114" s="275"/>
      <c r="C114" s="275"/>
      <c r="D114" s="275"/>
      <c r="E114" s="275"/>
      <c r="F114" s="275"/>
      <c r="G114" s="276"/>
      <c r="H114" s="275"/>
      <c r="I114" s="275"/>
      <c r="J114" s="275"/>
      <c r="K114" s="275"/>
      <c r="L114" s="275"/>
      <c r="M114" s="275"/>
      <c r="N114" s="275"/>
      <c r="O114" s="275"/>
      <c r="P114" s="275"/>
      <c r="Q114" s="276"/>
      <c r="R114" s="275"/>
      <c r="S114" s="275"/>
      <c r="T114" s="275"/>
      <c r="U114" s="275"/>
      <c r="V114" s="275"/>
      <c r="W114" s="275"/>
      <c r="X114" s="275"/>
      <c r="Y114" s="275"/>
      <c r="Z114" s="275"/>
      <c r="AA114" s="276"/>
      <c r="AB114" s="275"/>
      <c r="AC114" s="275"/>
      <c r="AD114" s="285"/>
    </row>
    <row r="115" ht="16.5" customHeight="1"/>
  </sheetData>
  <sheetProtection/>
  <mergeCells count="110">
    <mergeCell ref="X109:AA109"/>
    <mergeCell ref="A58:AD58"/>
    <mergeCell ref="A59:AD59"/>
    <mergeCell ref="A61:J61"/>
    <mergeCell ref="K61:AD61"/>
    <mergeCell ref="B113:D113"/>
    <mergeCell ref="L113:N113"/>
    <mergeCell ref="B110:D110"/>
    <mergeCell ref="L110:N110"/>
    <mergeCell ref="B112:D112"/>
    <mergeCell ref="L112:N112"/>
    <mergeCell ref="I113:J113"/>
    <mergeCell ref="P62:R62"/>
    <mergeCell ref="A1:AD1"/>
    <mergeCell ref="A2:AD2"/>
    <mergeCell ref="K4:AD4"/>
    <mergeCell ref="F5:H5"/>
    <mergeCell ref="A4:J4"/>
    <mergeCell ref="S113:T113"/>
    <mergeCell ref="K9:M11"/>
    <mergeCell ref="K12:M14"/>
    <mergeCell ref="K15:M17"/>
    <mergeCell ref="U62:W62"/>
    <mergeCell ref="Z62:AB62"/>
    <mergeCell ref="B54:D54"/>
    <mergeCell ref="B55:D55"/>
    <mergeCell ref="A36:C38"/>
    <mergeCell ref="Z5:AB5"/>
    <mergeCell ref="I56:J56"/>
    <mergeCell ref="S56:T56"/>
    <mergeCell ref="X52:AA52"/>
    <mergeCell ref="B52:D52"/>
    <mergeCell ref="F62:H62"/>
    <mergeCell ref="K62:M62"/>
    <mergeCell ref="A5:C5"/>
    <mergeCell ref="U5:W5"/>
    <mergeCell ref="B56:D56"/>
    <mergeCell ref="K5:M5"/>
    <mergeCell ref="L56:N56"/>
    <mergeCell ref="L52:N52"/>
    <mergeCell ref="L53:N53"/>
    <mergeCell ref="L54:N54"/>
    <mergeCell ref="P5:R5"/>
    <mergeCell ref="K27:M29"/>
    <mergeCell ref="K30:M32"/>
    <mergeCell ref="K33:M35"/>
    <mergeCell ref="K36:M38"/>
    <mergeCell ref="U6:W8"/>
    <mergeCell ref="K21:M23"/>
    <mergeCell ref="A24:AD26"/>
    <mergeCell ref="A27:C29"/>
    <mergeCell ref="A30:C32"/>
    <mergeCell ref="A33:C35"/>
    <mergeCell ref="A21:C23"/>
    <mergeCell ref="A9:C11"/>
    <mergeCell ref="A12:C14"/>
    <mergeCell ref="K6:M8"/>
    <mergeCell ref="A6:C8"/>
    <mergeCell ref="A42:C44"/>
    <mergeCell ref="K42:M44"/>
    <mergeCell ref="A63:C65"/>
    <mergeCell ref="A66:C68"/>
    <mergeCell ref="K63:M65"/>
    <mergeCell ref="K66:M68"/>
    <mergeCell ref="L55:N55"/>
    <mergeCell ref="A62:C62"/>
    <mergeCell ref="B53:D53"/>
    <mergeCell ref="U63:W65"/>
    <mergeCell ref="U66:W68"/>
    <mergeCell ref="U78:W80"/>
    <mergeCell ref="U84:W86"/>
    <mergeCell ref="U87:W89"/>
    <mergeCell ref="U90:W92"/>
    <mergeCell ref="A69:C71"/>
    <mergeCell ref="A72:C74"/>
    <mergeCell ref="K69:M71"/>
    <mergeCell ref="U69:W71"/>
    <mergeCell ref="O112:T112"/>
    <mergeCell ref="U93:W95"/>
    <mergeCell ref="U99:W101"/>
    <mergeCell ref="U102:W104"/>
    <mergeCell ref="U105:W107"/>
    <mergeCell ref="K75:M77"/>
    <mergeCell ref="B111:D111"/>
    <mergeCell ref="A93:C95"/>
    <mergeCell ref="A96:C98"/>
    <mergeCell ref="K78:M80"/>
    <mergeCell ref="K84:M86"/>
    <mergeCell ref="K87:M89"/>
    <mergeCell ref="A84:C86"/>
    <mergeCell ref="A87:C89"/>
    <mergeCell ref="B109:D109"/>
    <mergeCell ref="L109:N109"/>
    <mergeCell ref="E112:J112"/>
    <mergeCell ref="K90:M92"/>
    <mergeCell ref="K93:M95"/>
    <mergeCell ref="K99:M101"/>
    <mergeCell ref="K102:M104"/>
    <mergeCell ref="K105:M107"/>
    <mergeCell ref="L111:N111"/>
    <mergeCell ref="A99:C101"/>
    <mergeCell ref="A102:C104"/>
    <mergeCell ref="A105:C107"/>
    <mergeCell ref="K72:AD74"/>
    <mergeCell ref="A81:AD83"/>
    <mergeCell ref="D96:AD98"/>
    <mergeCell ref="A75:C77"/>
    <mergeCell ref="A78:C80"/>
    <mergeCell ref="A90:C92"/>
    <mergeCell ref="U75:W77"/>
  </mergeCells>
  <printOptions/>
  <pageMargins left="0.3937007874015748" right="0.3937007874015748" top="0.7874015748031497" bottom="0.3937007874015748" header="0.5118110236220472" footer="0.5118110236220472"/>
  <pageSetup horizontalDpi="600" verticalDpi="600" orientation="portrait" paperSize="9" scale="65" r:id="rId2"/>
  <rowBreaks count="1" manualBreakCount="1">
    <brk id="57" max="29" man="1"/>
  </rowBreaks>
  <drawing r:id="rId1"/>
</worksheet>
</file>

<file path=xl/worksheets/sheet13.xml><?xml version="1.0" encoding="utf-8"?>
<worksheet xmlns="http://schemas.openxmlformats.org/spreadsheetml/2006/main" xmlns:r="http://schemas.openxmlformats.org/officeDocument/2006/relationships">
  <sheetPr>
    <tabColor indexed="13"/>
  </sheetPr>
  <dimension ref="A1:S56"/>
  <sheetViews>
    <sheetView showZeros="0" view="pageBreakPreview" zoomScaleSheetLayoutView="100" zoomScalePageLayoutView="0" workbookViewId="0" topLeftCell="A7">
      <selection activeCell="A2" sqref="A2:E3"/>
    </sheetView>
  </sheetViews>
  <sheetFormatPr defaultColWidth="9.00390625" defaultRowHeight="13.5"/>
  <cols>
    <col min="1" max="1" width="7.125" style="0" customWidth="1"/>
    <col min="2" max="3" width="8.625" style="0" customWidth="1"/>
    <col min="4" max="5" width="3.625" style="0" customWidth="1"/>
    <col min="6" max="7" width="1.625" style="0" customWidth="1"/>
    <col min="8" max="8" width="7.125" style="0" customWidth="1"/>
    <col min="9" max="10" width="8.625" style="0" customWidth="1"/>
    <col min="11" max="12" width="3.625" style="0" customWidth="1"/>
    <col min="13" max="14" width="1.625" style="0" customWidth="1"/>
    <col min="15" max="15" width="7.125" style="0" customWidth="1"/>
    <col min="16" max="17" width="8.625" style="0" customWidth="1"/>
    <col min="18" max="19" width="3.625" style="0" customWidth="1"/>
  </cols>
  <sheetData>
    <row r="1" spans="1:19" ht="14.25" customHeight="1" thickBot="1">
      <c r="A1" s="980" t="s">
        <v>165</v>
      </c>
      <c r="B1" s="980"/>
      <c r="C1" s="980"/>
      <c r="D1" s="980"/>
      <c r="E1" s="980"/>
      <c r="F1" s="200"/>
      <c r="G1" s="201"/>
      <c r="H1" s="980" t="s">
        <v>165</v>
      </c>
      <c r="I1" s="980"/>
      <c r="J1" s="980"/>
      <c r="K1" s="980"/>
      <c r="L1" s="980"/>
      <c r="M1" s="200"/>
      <c r="N1" s="201"/>
      <c r="O1" s="980" t="s">
        <v>165</v>
      </c>
      <c r="P1" s="980"/>
      <c r="Q1" s="980"/>
      <c r="R1" s="980"/>
      <c r="S1" s="980"/>
    </row>
    <row r="2" spans="1:19" s="216" customFormat="1" ht="21" customHeight="1">
      <c r="A2" s="989" t="str">
        <f>'要綱'!A2</f>
        <v>第１8回スポーツショップライカム杯 秋季小学生バレーボール大会</v>
      </c>
      <c r="B2" s="990"/>
      <c r="C2" s="990"/>
      <c r="D2" s="990"/>
      <c r="E2" s="991"/>
      <c r="F2" s="200"/>
      <c r="G2" s="201"/>
      <c r="H2" s="944" t="str">
        <f>$A$2</f>
        <v>第１8回スポーツショップライカム杯 秋季小学生バレーボール大会</v>
      </c>
      <c r="I2" s="945"/>
      <c r="J2" s="945"/>
      <c r="K2" s="945"/>
      <c r="L2" s="946"/>
      <c r="M2" s="200"/>
      <c r="N2" s="201"/>
      <c r="O2" s="944" t="str">
        <f>$A$2</f>
        <v>第１8回スポーツショップライカム杯 秋季小学生バレーボール大会</v>
      </c>
      <c r="P2" s="945"/>
      <c r="Q2" s="945"/>
      <c r="R2" s="945"/>
      <c r="S2" s="946"/>
    </row>
    <row r="3" spans="1:19" ht="21" customHeight="1">
      <c r="A3" s="992"/>
      <c r="B3" s="993"/>
      <c r="C3" s="993"/>
      <c r="D3" s="993"/>
      <c r="E3" s="994"/>
      <c r="F3" s="200"/>
      <c r="G3" s="201"/>
      <c r="H3" s="947"/>
      <c r="I3" s="948"/>
      <c r="J3" s="948"/>
      <c r="K3" s="948"/>
      <c r="L3" s="949"/>
      <c r="M3" s="202"/>
      <c r="N3" s="203"/>
      <c r="O3" s="947"/>
      <c r="P3" s="948"/>
      <c r="Q3" s="948"/>
      <c r="R3" s="948"/>
      <c r="S3" s="949"/>
    </row>
    <row r="4" spans="1:19" ht="24.75" customHeight="1">
      <c r="A4" s="972" t="s">
        <v>166</v>
      </c>
      <c r="B4" s="973"/>
      <c r="C4" s="974"/>
      <c r="D4" s="978" t="s">
        <v>162</v>
      </c>
      <c r="E4" s="979"/>
      <c r="F4" s="204"/>
      <c r="G4" s="205"/>
      <c r="H4" s="972" t="s">
        <v>167</v>
      </c>
      <c r="I4" s="973"/>
      <c r="J4" s="974"/>
      <c r="K4" s="978" t="s">
        <v>162</v>
      </c>
      <c r="L4" s="979"/>
      <c r="M4" s="204"/>
      <c r="N4" s="205"/>
      <c r="O4" s="972" t="s">
        <v>167</v>
      </c>
      <c r="P4" s="973"/>
      <c r="Q4" s="974"/>
      <c r="R4" s="978" t="s">
        <v>162</v>
      </c>
      <c r="S4" s="979"/>
    </row>
    <row r="5" spans="1:19" ht="15" customHeight="1">
      <c r="A5" s="955" t="s">
        <v>176</v>
      </c>
      <c r="B5" s="957"/>
      <c r="C5" s="958"/>
      <c r="D5" s="206">
        <v>1</v>
      </c>
      <c r="E5" s="207">
        <v>22</v>
      </c>
      <c r="F5" s="204"/>
      <c r="G5" s="205"/>
      <c r="H5" s="955" t="s">
        <v>176</v>
      </c>
      <c r="I5" s="957"/>
      <c r="J5" s="958"/>
      <c r="K5" s="206">
        <v>1</v>
      </c>
      <c r="L5" s="207">
        <v>22</v>
      </c>
      <c r="M5" s="204"/>
      <c r="N5" s="205"/>
      <c r="O5" s="955" t="s">
        <v>176</v>
      </c>
      <c r="P5" s="957"/>
      <c r="Q5" s="958"/>
      <c r="R5" s="206">
        <v>1</v>
      </c>
      <c r="S5" s="207">
        <v>22</v>
      </c>
    </row>
    <row r="6" spans="1:19" ht="15" customHeight="1">
      <c r="A6" s="956"/>
      <c r="B6" s="959"/>
      <c r="C6" s="960"/>
      <c r="D6" s="206">
        <v>2</v>
      </c>
      <c r="E6" s="208">
        <v>23</v>
      </c>
      <c r="F6" s="204"/>
      <c r="G6" s="205"/>
      <c r="H6" s="956"/>
      <c r="I6" s="959"/>
      <c r="J6" s="960"/>
      <c r="K6" s="206">
        <v>2</v>
      </c>
      <c r="L6" s="208">
        <v>23</v>
      </c>
      <c r="M6" s="204"/>
      <c r="N6" s="205"/>
      <c r="O6" s="956"/>
      <c r="P6" s="959"/>
      <c r="Q6" s="960"/>
      <c r="R6" s="206">
        <v>2</v>
      </c>
      <c r="S6" s="208">
        <v>23</v>
      </c>
    </row>
    <row r="7" spans="1:19" ht="15" customHeight="1">
      <c r="A7" s="975" t="s">
        <v>168</v>
      </c>
      <c r="B7" s="963" t="s">
        <v>169</v>
      </c>
      <c r="C7" s="966" t="s">
        <v>170</v>
      </c>
      <c r="D7" s="206">
        <v>3</v>
      </c>
      <c r="E7" s="208">
        <v>24</v>
      </c>
      <c r="F7" s="204"/>
      <c r="G7" s="205"/>
      <c r="H7" s="975" t="s">
        <v>168</v>
      </c>
      <c r="I7" s="963" t="s">
        <v>169</v>
      </c>
      <c r="J7" s="966" t="s">
        <v>170</v>
      </c>
      <c r="K7" s="206">
        <v>3</v>
      </c>
      <c r="L7" s="208">
        <v>24</v>
      </c>
      <c r="M7" s="204"/>
      <c r="N7" s="205"/>
      <c r="O7" s="975" t="s">
        <v>168</v>
      </c>
      <c r="P7" s="963" t="s">
        <v>169</v>
      </c>
      <c r="Q7" s="966" t="s">
        <v>170</v>
      </c>
      <c r="R7" s="206">
        <v>3</v>
      </c>
      <c r="S7" s="208">
        <v>24</v>
      </c>
    </row>
    <row r="8" spans="1:19" ht="15" customHeight="1">
      <c r="A8" s="976"/>
      <c r="B8" s="964"/>
      <c r="C8" s="967"/>
      <c r="D8" s="206">
        <v>4</v>
      </c>
      <c r="E8" s="208">
        <v>25</v>
      </c>
      <c r="F8" s="204"/>
      <c r="G8" s="205"/>
      <c r="H8" s="976"/>
      <c r="I8" s="964"/>
      <c r="J8" s="967"/>
      <c r="K8" s="206">
        <v>4</v>
      </c>
      <c r="L8" s="208">
        <v>25</v>
      </c>
      <c r="M8" s="204"/>
      <c r="N8" s="205"/>
      <c r="O8" s="976"/>
      <c r="P8" s="964"/>
      <c r="Q8" s="967"/>
      <c r="R8" s="206">
        <v>4</v>
      </c>
      <c r="S8" s="208">
        <v>25</v>
      </c>
    </row>
    <row r="9" spans="1:19" ht="15" customHeight="1">
      <c r="A9" s="977"/>
      <c r="B9" s="965"/>
      <c r="C9" s="968"/>
      <c r="D9" s="206">
        <v>5</v>
      </c>
      <c r="E9" s="208">
        <v>26</v>
      </c>
      <c r="F9" s="209"/>
      <c r="G9" s="205"/>
      <c r="H9" s="977"/>
      <c r="I9" s="965"/>
      <c r="J9" s="968"/>
      <c r="K9" s="206">
        <v>5</v>
      </c>
      <c r="L9" s="208">
        <v>26</v>
      </c>
      <c r="M9" s="209"/>
      <c r="N9" s="205"/>
      <c r="O9" s="977"/>
      <c r="P9" s="965"/>
      <c r="Q9" s="968"/>
      <c r="R9" s="206">
        <v>5</v>
      </c>
      <c r="S9" s="208">
        <v>26</v>
      </c>
    </row>
    <row r="10" spans="1:19" ht="15" customHeight="1">
      <c r="A10" s="952" t="s">
        <v>177</v>
      </c>
      <c r="B10" s="969" t="s">
        <v>30</v>
      </c>
      <c r="C10" s="971" t="s">
        <v>163</v>
      </c>
      <c r="D10" s="206">
        <v>6</v>
      </c>
      <c r="E10" s="208">
        <v>27</v>
      </c>
      <c r="F10" s="209"/>
      <c r="G10" s="205"/>
      <c r="H10" s="952" t="s">
        <v>177</v>
      </c>
      <c r="I10" s="969" t="s">
        <v>30</v>
      </c>
      <c r="J10" s="971" t="s">
        <v>163</v>
      </c>
      <c r="K10" s="206">
        <v>6</v>
      </c>
      <c r="L10" s="208">
        <v>27</v>
      </c>
      <c r="M10" s="209"/>
      <c r="N10" s="205"/>
      <c r="O10" s="952" t="s">
        <v>177</v>
      </c>
      <c r="P10" s="969" t="s">
        <v>30</v>
      </c>
      <c r="Q10" s="971" t="s">
        <v>163</v>
      </c>
      <c r="R10" s="206">
        <v>6</v>
      </c>
      <c r="S10" s="208">
        <v>27</v>
      </c>
    </row>
    <row r="11" spans="1:19" ht="15" customHeight="1">
      <c r="A11" s="953"/>
      <c r="B11" s="969"/>
      <c r="C11" s="969"/>
      <c r="D11" s="206">
        <v>7</v>
      </c>
      <c r="E11" s="208">
        <v>28</v>
      </c>
      <c r="F11" s="209"/>
      <c r="G11" s="205"/>
      <c r="H11" s="953"/>
      <c r="I11" s="969"/>
      <c r="J11" s="969"/>
      <c r="K11" s="206">
        <v>7</v>
      </c>
      <c r="L11" s="208">
        <v>28</v>
      </c>
      <c r="M11" s="209"/>
      <c r="N11" s="205"/>
      <c r="O11" s="953"/>
      <c r="P11" s="969"/>
      <c r="Q11" s="969"/>
      <c r="R11" s="206">
        <v>7</v>
      </c>
      <c r="S11" s="208">
        <v>28</v>
      </c>
    </row>
    <row r="12" spans="1:19" ht="15" customHeight="1">
      <c r="A12" s="954"/>
      <c r="B12" s="970"/>
      <c r="C12" s="970"/>
      <c r="D12" s="206">
        <v>8</v>
      </c>
      <c r="E12" s="208">
        <v>29</v>
      </c>
      <c r="F12" s="209"/>
      <c r="G12" s="205"/>
      <c r="H12" s="954"/>
      <c r="I12" s="970"/>
      <c r="J12" s="970"/>
      <c r="K12" s="206">
        <v>8</v>
      </c>
      <c r="L12" s="208">
        <v>29</v>
      </c>
      <c r="M12" s="209"/>
      <c r="N12" s="205"/>
      <c r="O12" s="954"/>
      <c r="P12" s="970"/>
      <c r="Q12" s="970"/>
      <c r="R12" s="206">
        <v>8</v>
      </c>
      <c r="S12" s="208">
        <v>29</v>
      </c>
    </row>
    <row r="13" spans="1:19" ht="15" customHeight="1">
      <c r="A13" s="961">
        <v>1</v>
      </c>
      <c r="B13" s="950"/>
      <c r="C13" s="950"/>
      <c r="D13" s="206">
        <v>9</v>
      </c>
      <c r="E13" s="208">
        <v>30</v>
      </c>
      <c r="F13" s="209"/>
      <c r="G13" s="205"/>
      <c r="H13" s="961">
        <v>1</v>
      </c>
      <c r="I13" s="950"/>
      <c r="J13" s="950"/>
      <c r="K13" s="206">
        <v>9</v>
      </c>
      <c r="L13" s="208">
        <v>30</v>
      </c>
      <c r="M13" s="209"/>
      <c r="N13" s="205"/>
      <c r="O13" s="961">
        <v>1</v>
      </c>
      <c r="P13" s="950"/>
      <c r="Q13" s="950"/>
      <c r="R13" s="206">
        <v>9</v>
      </c>
      <c r="S13" s="208">
        <v>30</v>
      </c>
    </row>
    <row r="14" spans="1:19" ht="15" customHeight="1">
      <c r="A14" s="962"/>
      <c r="B14" s="951"/>
      <c r="C14" s="951"/>
      <c r="D14" s="206">
        <v>10</v>
      </c>
      <c r="E14" s="208"/>
      <c r="F14" s="209"/>
      <c r="G14" s="205"/>
      <c r="H14" s="962"/>
      <c r="I14" s="951"/>
      <c r="J14" s="951"/>
      <c r="K14" s="206">
        <v>10</v>
      </c>
      <c r="L14" s="208"/>
      <c r="M14" s="209"/>
      <c r="N14" s="205"/>
      <c r="O14" s="962"/>
      <c r="P14" s="951"/>
      <c r="Q14" s="951"/>
      <c r="R14" s="206">
        <v>10</v>
      </c>
      <c r="S14" s="208"/>
    </row>
    <row r="15" spans="1:19" ht="15" customHeight="1">
      <c r="A15" s="961">
        <v>2</v>
      </c>
      <c r="B15" s="950"/>
      <c r="C15" s="950"/>
      <c r="D15" s="206">
        <v>11</v>
      </c>
      <c r="E15" s="208"/>
      <c r="F15" s="209"/>
      <c r="G15" s="205"/>
      <c r="H15" s="961">
        <v>2</v>
      </c>
      <c r="I15" s="950"/>
      <c r="J15" s="950"/>
      <c r="K15" s="206">
        <v>11</v>
      </c>
      <c r="L15" s="208"/>
      <c r="M15" s="209"/>
      <c r="N15" s="205"/>
      <c r="O15" s="961">
        <v>2</v>
      </c>
      <c r="P15" s="950"/>
      <c r="Q15" s="950"/>
      <c r="R15" s="206">
        <v>11</v>
      </c>
      <c r="S15" s="208"/>
    </row>
    <row r="16" spans="1:19" ht="15" customHeight="1">
      <c r="A16" s="962"/>
      <c r="B16" s="951"/>
      <c r="C16" s="951"/>
      <c r="D16" s="206">
        <v>12</v>
      </c>
      <c r="E16" s="208"/>
      <c r="F16" s="209"/>
      <c r="G16" s="205"/>
      <c r="H16" s="962"/>
      <c r="I16" s="951"/>
      <c r="J16" s="951"/>
      <c r="K16" s="206">
        <v>12</v>
      </c>
      <c r="L16" s="208"/>
      <c r="M16" s="209"/>
      <c r="N16" s="205"/>
      <c r="O16" s="962"/>
      <c r="P16" s="951"/>
      <c r="Q16" s="951"/>
      <c r="R16" s="206">
        <v>12</v>
      </c>
      <c r="S16" s="208"/>
    </row>
    <row r="17" spans="1:19" ht="15" customHeight="1">
      <c r="A17" s="961">
        <v>3</v>
      </c>
      <c r="B17" s="950"/>
      <c r="C17" s="950"/>
      <c r="D17" s="206">
        <v>13</v>
      </c>
      <c r="E17" s="208"/>
      <c r="F17" s="209"/>
      <c r="G17" s="205"/>
      <c r="H17" s="961">
        <v>3</v>
      </c>
      <c r="I17" s="950"/>
      <c r="J17" s="950"/>
      <c r="K17" s="206">
        <v>13</v>
      </c>
      <c r="L17" s="208"/>
      <c r="M17" s="209"/>
      <c r="N17" s="205"/>
      <c r="O17" s="961">
        <v>3</v>
      </c>
      <c r="P17" s="950"/>
      <c r="Q17" s="950"/>
      <c r="R17" s="206">
        <v>13</v>
      </c>
      <c r="S17" s="208"/>
    </row>
    <row r="18" spans="1:19" ht="15" customHeight="1">
      <c r="A18" s="962"/>
      <c r="B18" s="951"/>
      <c r="C18" s="951"/>
      <c r="D18" s="206">
        <v>14</v>
      </c>
      <c r="E18" s="208"/>
      <c r="F18" s="209"/>
      <c r="G18" s="205"/>
      <c r="H18" s="962"/>
      <c r="I18" s="951"/>
      <c r="J18" s="951"/>
      <c r="K18" s="206">
        <v>14</v>
      </c>
      <c r="L18" s="208"/>
      <c r="M18" s="209"/>
      <c r="N18" s="205"/>
      <c r="O18" s="962"/>
      <c r="P18" s="951"/>
      <c r="Q18" s="951"/>
      <c r="R18" s="206">
        <v>14</v>
      </c>
      <c r="S18" s="208"/>
    </row>
    <row r="19" spans="1:19" ht="15" customHeight="1">
      <c r="A19" s="961">
        <v>4</v>
      </c>
      <c r="B19" s="950"/>
      <c r="C19" s="950"/>
      <c r="D19" s="206">
        <v>15</v>
      </c>
      <c r="E19" s="208"/>
      <c r="F19" s="209"/>
      <c r="G19" s="205"/>
      <c r="H19" s="961">
        <v>4</v>
      </c>
      <c r="I19" s="950"/>
      <c r="J19" s="950"/>
      <c r="K19" s="206">
        <v>15</v>
      </c>
      <c r="L19" s="208"/>
      <c r="M19" s="209"/>
      <c r="N19" s="205"/>
      <c r="O19" s="961">
        <v>4</v>
      </c>
      <c r="P19" s="950"/>
      <c r="Q19" s="950"/>
      <c r="R19" s="206">
        <v>15</v>
      </c>
      <c r="S19" s="208"/>
    </row>
    <row r="20" spans="1:19" ht="15" customHeight="1">
      <c r="A20" s="962"/>
      <c r="B20" s="951"/>
      <c r="C20" s="951"/>
      <c r="D20" s="206">
        <v>16</v>
      </c>
      <c r="E20" s="208"/>
      <c r="F20" s="209"/>
      <c r="G20" s="205"/>
      <c r="H20" s="962"/>
      <c r="I20" s="951"/>
      <c r="J20" s="951"/>
      <c r="K20" s="206">
        <v>16</v>
      </c>
      <c r="L20" s="208"/>
      <c r="M20" s="209"/>
      <c r="N20" s="205"/>
      <c r="O20" s="962"/>
      <c r="P20" s="951"/>
      <c r="Q20" s="951"/>
      <c r="R20" s="206">
        <v>16</v>
      </c>
      <c r="S20" s="208"/>
    </row>
    <row r="21" spans="1:19" ht="15" customHeight="1">
      <c r="A21" s="961">
        <v>5</v>
      </c>
      <c r="B21" s="950"/>
      <c r="C21" s="950"/>
      <c r="D21" s="206">
        <v>17</v>
      </c>
      <c r="E21" s="208"/>
      <c r="F21" s="209"/>
      <c r="G21" s="205"/>
      <c r="H21" s="961">
        <v>5</v>
      </c>
      <c r="I21" s="950"/>
      <c r="J21" s="950"/>
      <c r="K21" s="206">
        <v>17</v>
      </c>
      <c r="L21" s="208"/>
      <c r="M21" s="209"/>
      <c r="N21" s="205"/>
      <c r="O21" s="961">
        <v>5</v>
      </c>
      <c r="P21" s="950"/>
      <c r="Q21" s="950"/>
      <c r="R21" s="206">
        <v>17</v>
      </c>
      <c r="S21" s="208"/>
    </row>
    <row r="22" spans="1:19" ht="15" customHeight="1">
      <c r="A22" s="962"/>
      <c r="B22" s="951"/>
      <c r="C22" s="951"/>
      <c r="D22" s="206">
        <v>18</v>
      </c>
      <c r="E22" s="208"/>
      <c r="F22" s="209"/>
      <c r="G22" s="205"/>
      <c r="H22" s="962"/>
      <c r="I22" s="951"/>
      <c r="J22" s="951"/>
      <c r="K22" s="206">
        <v>18</v>
      </c>
      <c r="L22" s="208"/>
      <c r="M22" s="209"/>
      <c r="N22" s="205"/>
      <c r="O22" s="962"/>
      <c r="P22" s="951"/>
      <c r="Q22" s="951"/>
      <c r="R22" s="206">
        <v>18</v>
      </c>
      <c r="S22" s="208"/>
    </row>
    <row r="23" spans="1:19" ht="15" customHeight="1">
      <c r="A23" s="961">
        <v>6</v>
      </c>
      <c r="B23" s="950"/>
      <c r="C23" s="950"/>
      <c r="D23" s="206">
        <v>19</v>
      </c>
      <c r="E23" s="208"/>
      <c r="F23" s="209"/>
      <c r="G23" s="205"/>
      <c r="H23" s="961">
        <v>6</v>
      </c>
      <c r="I23" s="950"/>
      <c r="J23" s="950"/>
      <c r="K23" s="206">
        <v>19</v>
      </c>
      <c r="L23" s="208"/>
      <c r="M23" s="209"/>
      <c r="N23" s="205"/>
      <c r="O23" s="961">
        <v>6</v>
      </c>
      <c r="P23" s="950"/>
      <c r="Q23" s="950"/>
      <c r="R23" s="206">
        <v>19</v>
      </c>
      <c r="S23" s="208"/>
    </row>
    <row r="24" spans="1:19" ht="15" customHeight="1">
      <c r="A24" s="962"/>
      <c r="B24" s="951"/>
      <c r="C24" s="951"/>
      <c r="D24" s="206">
        <v>20</v>
      </c>
      <c r="E24" s="208"/>
      <c r="F24" s="209"/>
      <c r="G24" s="205"/>
      <c r="H24" s="962"/>
      <c r="I24" s="951"/>
      <c r="J24" s="951"/>
      <c r="K24" s="206">
        <v>20</v>
      </c>
      <c r="L24" s="208"/>
      <c r="M24" s="209"/>
      <c r="N24" s="205"/>
      <c r="O24" s="962"/>
      <c r="P24" s="951"/>
      <c r="Q24" s="951"/>
      <c r="R24" s="206">
        <v>20</v>
      </c>
      <c r="S24" s="208"/>
    </row>
    <row r="25" spans="1:19" ht="15" customHeight="1">
      <c r="A25" s="981" t="s">
        <v>171</v>
      </c>
      <c r="B25" s="983"/>
      <c r="C25" s="984"/>
      <c r="D25" s="206">
        <v>21</v>
      </c>
      <c r="E25" s="208"/>
      <c r="F25" s="209"/>
      <c r="G25" s="205"/>
      <c r="H25" s="981" t="s">
        <v>171</v>
      </c>
      <c r="I25" s="983"/>
      <c r="J25" s="984"/>
      <c r="K25" s="206">
        <v>21</v>
      </c>
      <c r="L25" s="208"/>
      <c r="M25" s="209"/>
      <c r="N25" s="205"/>
      <c r="O25" s="981" t="s">
        <v>171</v>
      </c>
      <c r="P25" s="983"/>
      <c r="Q25" s="984"/>
      <c r="R25" s="206">
        <v>21</v>
      </c>
      <c r="S25" s="208"/>
    </row>
    <row r="26" spans="1:19" ht="15" customHeight="1" thickBot="1">
      <c r="A26" s="982"/>
      <c r="B26" s="985"/>
      <c r="C26" s="986"/>
      <c r="D26" s="210"/>
      <c r="E26" s="211"/>
      <c r="F26" s="209"/>
      <c r="G26" s="205"/>
      <c r="H26" s="982"/>
      <c r="I26" s="985"/>
      <c r="J26" s="986"/>
      <c r="K26" s="210"/>
      <c r="L26" s="211"/>
      <c r="M26" s="209"/>
      <c r="N26" s="205"/>
      <c r="O26" s="982"/>
      <c r="P26" s="985"/>
      <c r="Q26" s="986"/>
      <c r="R26" s="210"/>
      <c r="S26" s="211"/>
    </row>
    <row r="27" spans="1:19" ht="18" customHeight="1">
      <c r="A27" s="987" t="s">
        <v>164</v>
      </c>
      <c r="B27" s="987"/>
      <c r="C27" s="987"/>
      <c r="D27" s="987"/>
      <c r="E27" s="987"/>
      <c r="F27" s="209"/>
      <c r="G27" s="205"/>
      <c r="H27" s="987" t="s">
        <v>164</v>
      </c>
      <c r="I27" s="987"/>
      <c r="J27" s="987"/>
      <c r="K27" s="987"/>
      <c r="L27" s="987"/>
      <c r="M27" s="209"/>
      <c r="N27" s="205"/>
      <c r="O27" s="987" t="s">
        <v>164</v>
      </c>
      <c r="P27" s="987"/>
      <c r="Q27" s="987"/>
      <c r="R27" s="987"/>
      <c r="S27" s="987"/>
    </row>
    <row r="28" spans="1:19" ht="8.25" customHeight="1">
      <c r="A28" s="988"/>
      <c r="B28" s="988"/>
      <c r="C28" s="988"/>
      <c r="D28" s="988"/>
      <c r="E28" s="988"/>
      <c r="F28" s="212"/>
      <c r="G28" s="213"/>
      <c r="H28" s="988"/>
      <c r="I28" s="988"/>
      <c r="J28" s="988"/>
      <c r="K28" s="988"/>
      <c r="L28" s="988"/>
      <c r="M28" s="212"/>
      <c r="N28" s="213"/>
      <c r="O28" s="988"/>
      <c r="P28" s="988"/>
      <c r="Q28" s="988"/>
      <c r="R28" s="988"/>
      <c r="S28" s="988"/>
    </row>
    <row r="29" spans="1:19" ht="8.25" customHeight="1">
      <c r="A29" s="214"/>
      <c r="B29" s="215"/>
      <c r="C29" s="215"/>
      <c r="D29" s="215"/>
      <c r="E29" s="215"/>
      <c r="F29" s="209"/>
      <c r="G29" s="205"/>
      <c r="H29" s="214"/>
      <c r="I29" s="215"/>
      <c r="J29" s="215"/>
      <c r="K29" s="215"/>
      <c r="L29" s="215"/>
      <c r="M29" s="209"/>
      <c r="N29" s="205"/>
      <c r="O29" s="214"/>
      <c r="P29" s="215"/>
      <c r="Q29" s="215"/>
      <c r="R29" s="215"/>
      <c r="S29" s="215"/>
    </row>
    <row r="30" spans="1:19" ht="14.25" customHeight="1" thickBot="1">
      <c r="A30" s="980" t="s">
        <v>172</v>
      </c>
      <c r="B30" s="980"/>
      <c r="C30" s="980"/>
      <c r="D30" s="980"/>
      <c r="E30" s="980"/>
      <c r="F30" s="200"/>
      <c r="G30" s="201"/>
      <c r="H30" s="980" t="s">
        <v>172</v>
      </c>
      <c r="I30" s="980"/>
      <c r="J30" s="980"/>
      <c r="K30" s="980"/>
      <c r="L30" s="980"/>
      <c r="M30" s="200"/>
      <c r="N30" s="201"/>
      <c r="O30" s="980" t="s">
        <v>172</v>
      </c>
      <c r="P30" s="980"/>
      <c r="Q30" s="980"/>
      <c r="R30" s="980"/>
      <c r="S30" s="980"/>
    </row>
    <row r="31" spans="1:19" s="216" customFormat="1" ht="21" customHeight="1">
      <c r="A31" s="944" t="str">
        <f>$A$2</f>
        <v>第１8回スポーツショップライカム杯 秋季小学生バレーボール大会</v>
      </c>
      <c r="B31" s="945"/>
      <c r="C31" s="945"/>
      <c r="D31" s="945"/>
      <c r="E31" s="946"/>
      <c r="F31" s="202"/>
      <c r="G31" s="203"/>
      <c r="H31" s="944" t="str">
        <f>$A$2</f>
        <v>第１8回スポーツショップライカム杯 秋季小学生バレーボール大会</v>
      </c>
      <c r="I31" s="945"/>
      <c r="J31" s="945"/>
      <c r="K31" s="945"/>
      <c r="L31" s="946"/>
      <c r="M31" s="202"/>
      <c r="N31" s="203"/>
      <c r="O31" s="944" t="str">
        <f>$A$2</f>
        <v>第１8回スポーツショップライカム杯 秋季小学生バレーボール大会</v>
      </c>
      <c r="P31" s="945"/>
      <c r="Q31" s="945"/>
      <c r="R31" s="945"/>
      <c r="S31" s="946"/>
    </row>
    <row r="32" spans="1:19" ht="21" customHeight="1">
      <c r="A32" s="947"/>
      <c r="B32" s="948"/>
      <c r="C32" s="948"/>
      <c r="D32" s="948"/>
      <c r="E32" s="949"/>
      <c r="F32" s="202"/>
      <c r="G32" s="203"/>
      <c r="H32" s="947"/>
      <c r="I32" s="948"/>
      <c r="J32" s="948"/>
      <c r="K32" s="948"/>
      <c r="L32" s="949"/>
      <c r="M32" s="202"/>
      <c r="N32" s="203"/>
      <c r="O32" s="947"/>
      <c r="P32" s="948"/>
      <c r="Q32" s="948"/>
      <c r="R32" s="948"/>
      <c r="S32" s="949"/>
    </row>
    <row r="33" spans="1:19" ht="24.75" customHeight="1">
      <c r="A33" s="972" t="s">
        <v>173</v>
      </c>
      <c r="B33" s="973"/>
      <c r="C33" s="974"/>
      <c r="D33" s="978" t="s">
        <v>162</v>
      </c>
      <c r="E33" s="979"/>
      <c r="F33" s="204"/>
      <c r="G33" s="205"/>
      <c r="H33" s="972" t="s">
        <v>167</v>
      </c>
      <c r="I33" s="973"/>
      <c r="J33" s="974"/>
      <c r="K33" s="978" t="s">
        <v>162</v>
      </c>
      <c r="L33" s="979"/>
      <c r="M33" s="204"/>
      <c r="N33" s="205"/>
      <c r="O33" s="972" t="s">
        <v>167</v>
      </c>
      <c r="P33" s="973"/>
      <c r="Q33" s="974"/>
      <c r="R33" s="978" t="s">
        <v>162</v>
      </c>
      <c r="S33" s="979"/>
    </row>
    <row r="34" spans="1:19" ht="15" customHeight="1">
      <c r="A34" s="955" t="s">
        <v>176</v>
      </c>
      <c r="B34" s="957"/>
      <c r="C34" s="958"/>
      <c r="D34" s="206">
        <v>1</v>
      </c>
      <c r="E34" s="207">
        <v>22</v>
      </c>
      <c r="F34" s="204"/>
      <c r="G34" s="205"/>
      <c r="H34" s="955" t="s">
        <v>176</v>
      </c>
      <c r="I34" s="957"/>
      <c r="J34" s="958"/>
      <c r="K34" s="206">
        <v>1</v>
      </c>
      <c r="L34" s="207">
        <v>22</v>
      </c>
      <c r="M34" s="204"/>
      <c r="N34" s="205"/>
      <c r="O34" s="955" t="s">
        <v>176</v>
      </c>
      <c r="P34" s="957"/>
      <c r="Q34" s="958"/>
      <c r="R34" s="206">
        <v>1</v>
      </c>
      <c r="S34" s="207">
        <v>22</v>
      </c>
    </row>
    <row r="35" spans="1:19" ht="15" customHeight="1">
      <c r="A35" s="956"/>
      <c r="B35" s="959"/>
      <c r="C35" s="960"/>
      <c r="D35" s="206">
        <v>2</v>
      </c>
      <c r="E35" s="208">
        <v>23</v>
      </c>
      <c r="F35" s="204"/>
      <c r="G35" s="205"/>
      <c r="H35" s="956"/>
      <c r="I35" s="959"/>
      <c r="J35" s="960"/>
      <c r="K35" s="206">
        <v>2</v>
      </c>
      <c r="L35" s="208">
        <v>23</v>
      </c>
      <c r="M35" s="204"/>
      <c r="N35" s="205"/>
      <c r="O35" s="956"/>
      <c r="P35" s="959"/>
      <c r="Q35" s="960"/>
      <c r="R35" s="206">
        <v>2</v>
      </c>
      <c r="S35" s="208">
        <v>23</v>
      </c>
    </row>
    <row r="36" spans="1:19" ht="15" customHeight="1">
      <c r="A36" s="975" t="s">
        <v>168</v>
      </c>
      <c r="B36" s="963" t="s">
        <v>169</v>
      </c>
      <c r="C36" s="966" t="s">
        <v>170</v>
      </c>
      <c r="D36" s="206">
        <v>3</v>
      </c>
      <c r="E36" s="208">
        <v>24</v>
      </c>
      <c r="F36" s="204"/>
      <c r="G36" s="205"/>
      <c r="H36" s="975" t="s">
        <v>168</v>
      </c>
      <c r="I36" s="963" t="s">
        <v>169</v>
      </c>
      <c r="J36" s="966" t="s">
        <v>170</v>
      </c>
      <c r="K36" s="206">
        <v>3</v>
      </c>
      <c r="L36" s="208">
        <v>24</v>
      </c>
      <c r="M36" s="204"/>
      <c r="N36" s="205"/>
      <c r="O36" s="975" t="s">
        <v>168</v>
      </c>
      <c r="P36" s="963" t="s">
        <v>169</v>
      </c>
      <c r="Q36" s="966" t="s">
        <v>170</v>
      </c>
      <c r="R36" s="206">
        <v>3</v>
      </c>
      <c r="S36" s="208">
        <v>24</v>
      </c>
    </row>
    <row r="37" spans="1:19" ht="15" customHeight="1">
      <c r="A37" s="976"/>
      <c r="B37" s="964"/>
      <c r="C37" s="967"/>
      <c r="D37" s="206">
        <v>4</v>
      </c>
      <c r="E37" s="208">
        <v>25</v>
      </c>
      <c r="F37" s="204"/>
      <c r="G37" s="205"/>
      <c r="H37" s="976"/>
      <c r="I37" s="964"/>
      <c r="J37" s="967"/>
      <c r="K37" s="206">
        <v>4</v>
      </c>
      <c r="L37" s="208">
        <v>25</v>
      </c>
      <c r="M37" s="204"/>
      <c r="N37" s="205"/>
      <c r="O37" s="976"/>
      <c r="P37" s="964"/>
      <c r="Q37" s="967"/>
      <c r="R37" s="206">
        <v>4</v>
      </c>
      <c r="S37" s="208">
        <v>25</v>
      </c>
    </row>
    <row r="38" spans="1:19" ht="15" customHeight="1">
      <c r="A38" s="977"/>
      <c r="B38" s="965"/>
      <c r="C38" s="968"/>
      <c r="D38" s="206">
        <v>5</v>
      </c>
      <c r="E38" s="208">
        <v>26</v>
      </c>
      <c r="F38" s="209"/>
      <c r="G38" s="205"/>
      <c r="H38" s="977"/>
      <c r="I38" s="965"/>
      <c r="J38" s="968"/>
      <c r="K38" s="206">
        <v>5</v>
      </c>
      <c r="L38" s="208">
        <v>26</v>
      </c>
      <c r="M38" s="209"/>
      <c r="N38" s="205"/>
      <c r="O38" s="977"/>
      <c r="P38" s="965"/>
      <c r="Q38" s="968"/>
      <c r="R38" s="206">
        <v>5</v>
      </c>
      <c r="S38" s="208">
        <v>26</v>
      </c>
    </row>
    <row r="39" spans="1:19" ht="15" customHeight="1">
      <c r="A39" s="952" t="s">
        <v>177</v>
      </c>
      <c r="B39" s="969" t="s">
        <v>30</v>
      </c>
      <c r="C39" s="971" t="s">
        <v>163</v>
      </c>
      <c r="D39" s="206">
        <v>6</v>
      </c>
      <c r="E39" s="208">
        <v>27</v>
      </c>
      <c r="F39" s="209"/>
      <c r="G39" s="205"/>
      <c r="H39" s="952" t="s">
        <v>177</v>
      </c>
      <c r="I39" s="969" t="s">
        <v>30</v>
      </c>
      <c r="J39" s="971" t="s">
        <v>163</v>
      </c>
      <c r="K39" s="206">
        <v>6</v>
      </c>
      <c r="L39" s="208">
        <v>27</v>
      </c>
      <c r="M39" s="209"/>
      <c r="N39" s="205"/>
      <c r="O39" s="952" t="s">
        <v>177</v>
      </c>
      <c r="P39" s="969" t="s">
        <v>30</v>
      </c>
      <c r="Q39" s="971" t="s">
        <v>163</v>
      </c>
      <c r="R39" s="206">
        <v>6</v>
      </c>
      <c r="S39" s="208">
        <v>27</v>
      </c>
    </row>
    <row r="40" spans="1:19" ht="15" customHeight="1">
      <c r="A40" s="953"/>
      <c r="B40" s="969"/>
      <c r="C40" s="969"/>
      <c r="D40" s="206">
        <v>7</v>
      </c>
      <c r="E40" s="208">
        <v>28</v>
      </c>
      <c r="F40" s="209"/>
      <c r="G40" s="205"/>
      <c r="H40" s="953"/>
      <c r="I40" s="969"/>
      <c r="J40" s="969"/>
      <c r="K40" s="206">
        <v>7</v>
      </c>
      <c r="L40" s="208">
        <v>28</v>
      </c>
      <c r="M40" s="209"/>
      <c r="N40" s="205"/>
      <c r="O40" s="953"/>
      <c r="P40" s="969"/>
      <c r="Q40" s="969"/>
      <c r="R40" s="206">
        <v>7</v>
      </c>
      <c r="S40" s="208">
        <v>28</v>
      </c>
    </row>
    <row r="41" spans="1:19" ht="15" customHeight="1">
      <c r="A41" s="954"/>
      <c r="B41" s="970"/>
      <c r="C41" s="970"/>
      <c r="D41" s="206">
        <v>8</v>
      </c>
      <c r="E41" s="208">
        <v>29</v>
      </c>
      <c r="F41" s="209"/>
      <c r="G41" s="205"/>
      <c r="H41" s="954"/>
      <c r="I41" s="970"/>
      <c r="J41" s="970"/>
      <c r="K41" s="206">
        <v>8</v>
      </c>
      <c r="L41" s="208">
        <v>29</v>
      </c>
      <c r="M41" s="209"/>
      <c r="N41" s="205"/>
      <c r="O41" s="954"/>
      <c r="P41" s="970"/>
      <c r="Q41" s="970"/>
      <c r="R41" s="206">
        <v>8</v>
      </c>
      <c r="S41" s="208">
        <v>29</v>
      </c>
    </row>
    <row r="42" spans="1:19" ht="15" customHeight="1">
      <c r="A42" s="961">
        <v>1</v>
      </c>
      <c r="B42" s="950"/>
      <c r="C42" s="950"/>
      <c r="D42" s="206">
        <v>9</v>
      </c>
      <c r="E42" s="208">
        <v>30</v>
      </c>
      <c r="F42" s="209"/>
      <c r="G42" s="205"/>
      <c r="H42" s="961">
        <v>1</v>
      </c>
      <c r="I42" s="950"/>
      <c r="J42" s="950"/>
      <c r="K42" s="206">
        <v>9</v>
      </c>
      <c r="L42" s="208">
        <v>30</v>
      </c>
      <c r="M42" s="209"/>
      <c r="N42" s="205"/>
      <c r="O42" s="961">
        <v>1</v>
      </c>
      <c r="P42" s="950"/>
      <c r="Q42" s="950"/>
      <c r="R42" s="206">
        <v>9</v>
      </c>
      <c r="S42" s="208">
        <v>30</v>
      </c>
    </row>
    <row r="43" spans="1:19" ht="15" customHeight="1">
      <c r="A43" s="962"/>
      <c r="B43" s="951"/>
      <c r="C43" s="951"/>
      <c r="D43" s="206">
        <v>10</v>
      </c>
      <c r="E43" s="208"/>
      <c r="F43" s="209"/>
      <c r="G43" s="205"/>
      <c r="H43" s="962"/>
      <c r="I43" s="951"/>
      <c r="J43" s="951"/>
      <c r="K43" s="206">
        <v>10</v>
      </c>
      <c r="L43" s="208"/>
      <c r="M43" s="209"/>
      <c r="N43" s="205"/>
      <c r="O43" s="962"/>
      <c r="P43" s="951"/>
      <c r="Q43" s="951"/>
      <c r="R43" s="206">
        <v>10</v>
      </c>
      <c r="S43" s="208"/>
    </row>
    <row r="44" spans="1:19" ht="15" customHeight="1">
      <c r="A44" s="961">
        <v>2</v>
      </c>
      <c r="B44" s="950"/>
      <c r="C44" s="950"/>
      <c r="D44" s="206">
        <v>11</v>
      </c>
      <c r="E44" s="208"/>
      <c r="F44" s="209"/>
      <c r="G44" s="205"/>
      <c r="H44" s="961">
        <v>2</v>
      </c>
      <c r="I44" s="950"/>
      <c r="J44" s="950"/>
      <c r="K44" s="206">
        <v>11</v>
      </c>
      <c r="L44" s="208"/>
      <c r="M44" s="209"/>
      <c r="N44" s="205"/>
      <c r="O44" s="961">
        <v>2</v>
      </c>
      <c r="P44" s="950"/>
      <c r="Q44" s="950"/>
      <c r="R44" s="206">
        <v>11</v>
      </c>
      <c r="S44" s="208"/>
    </row>
    <row r="45" spans="1:19" ht="15" customHeight="1">
      <c r="A45" s="962"/>
      <c r="B45" s="951"/>
      <c r="C45" s="951"/>
      <c r="D45" s="206">
        <v>12</v>
      </c>
      <c r="E45" s="208"/>
      <c r="F45" s="209"/>
      <c r="G45" s="205"/>
      <c r="H45" s="962"/>
      <c r="I45" s="951"/>
      <c r="J45" s="951"/>
      <c r="K45" s="206">
        <v>12</v>
      </c>
      <c r="L45" s="208"/>
      <c r="M45" s="209"/>
      <c r="N45" s="205"/>
      <c r="O45" s="962"/>
      <c r="P45" s="951"/>
      <c r="Q45" s="951"/>
      <c r="R45" s="206">
        <v>12</v>
      </c>
      <c r="S45" s="208"/>
    </row>
    <row r="46" spans="1:19" ht="15" customHeight="1">
      <c r="A46" s="961">
        <v>3</v>
      </c>
      <c r="B46" s="950"/>
      <c r="C46" s="950"/>
      <c r="D46" s="206">
        <v>13</v>
      </c>
      <c r="E46" s="208"/>
      <c r="F46" s="209"/>
      <c r="G46" s="205"/>
      <c r="H46" s="961">
        <v>3</v>
      </c>
      <c r="I46" s="950"/>
      <c r="J46" s="950"/>
      <c r="K46" s="206">
        <v>13</v>
      </c>
      <c r="L46" s="208"/>
      <c r="M46" s="209"/>
      <c r="N46" s="205"/>
      <c r="O46" s="961">
        <v>3</v>
      </c>
      <c r="P46" s="950"/>
      <c r="Q46" s="950"/>
      <c r="R46" s="206">
        <v>13</v>
      </c>
      <c r="S46" s="208"/>
    </row>
    <row r="47" spans="1:19" ht="15" customHeight="1">
      <c r="A47" s="962"/>
      <c r="B47" s="951"/>
      <c r="C47" s="951"/>
      <c r="D47" s="206">
        <v>14</v>
      </c>
      <c r="E47" s="208"/>
      <c r="F47" s="209"/>
      <c r="G47" s="205"/>
      <c r="H47" s="962"/>
      <c r="I47" s="951"/>
      <c r="J47" s="951"/>
      <c r="K47" s="206">
        <v>14</v>
      </c>
      <c r="L47" s="208"/>
      <c r="M47" s="209"/>
      <c r="N47" s="205"/>
      <c r="O47" s="962"/>
      <c r="P47" s="951"/>
      <c r="Q47" s="951"/>
      <c r="R47" s="206">
        <v>14</v>
      </c>
      <c r="S47" s="208"/>
    </row>
    <row r="48" spans="1:19" ht="15" customHeight="1">
      <c r="A48" s="961">
        <v>4</v>
      </c>
      <c r="B48" s="950"/>
      <c r="C48" s="950"/>
      <c r="D48" s="206">
        <v>15</v>
      </c>
      <c r="E48" s="208"/>
      <c r="F48" s="209"/>
      <c r="G48" s="205"/>
      <c r="H48" s="961">
        <v>4</v>
      </c>
      <c r="I48" s="950"/>
      <c r="J48" s="950"/>
      <c r="K48" s="206">
        <v>15</v>
      </c>
      <c r="L48" s="208"/>
      <c r="M48" s="209"/>
      <c r="N48" s="205"/>
      <c r="O48" s="961">
        <v>4</v>
      </c>
      <c r="P48" s="950"/>
      <c r="Q48" s="950"/>
      <c r="R48" s="206">
        <v>15</v>
      </c>
      <c r="S48" s="208"/>
    </row>
    <row r="49" spans="1:19" ht="15" customHeight="1">
      <c r="A49" s="962"/>
      <c r="B49" s="951"/>
      <c r="C49" s="951"/>
      <c r="D49" s="206">
        <v>16</v>
      </c>
      <c r="E49" s="208"/>
      <c r="F49" s="209"/>
      <c r="G49" s="205"/>
      <c r="H49" s="962"/>
      <c r="I49" s="951"/>
      <c r="J49" s="951"/>
      <c r="K49" s="206">
        <v>16</v>
      </c>
      <c r="L49" s="208"/>
      <c r="M49" s="209"/>
      <c r="N49" s="205"/>
      <c r="O49" s="962"/>
      <c r="P49" s="951"/>
      <c r="Q49" s="951"/>
      <c r="R49" s="206">
        <v>16</v>
      </c>
      <c r="S49" s="208"/>
    </row>
    <row r="50" spans="1:19" ht="15" customHeight="1">
      <c r="A50" s="961">
        <v>5</v>
      </c>
      <c r="B50" s="950"/>
      <c r="C50" s="950"/>
      <c r="D50" s="206">
        <v>17</v>
      </c>
      <c r="E50" s="208"/>
      <c r="F50" s="209"/>
      <c r="G50" s="205"/>
      <c r="H50" s="961">
        <v>5</v>
      </c>
      <c r="I50" s="950"/>
      <c r="J50" s="950"/>
      <c r="K50" s="206">
        <v>17</v>
      </c>
      <c r="L50" s="208"/>
      <c r="M50" s="209"/>
      <c r="N50" s="205"/>
      <c r="O50" s="961">
        <v>5</v>
      </c>
      <c r="P50" s="950"/>
      <c r="Q50" s="950"/>
      <c r="R50" s="206">
        <v>17</v>
      </c>
      <c r="S50" s="208"/>
    </row>
    <row r="51" spans="1:19" ht="15" customHeight="1">
      <c r="A51" s="962"/>
      <c r="B51" s="951"/>
      <c r="C51" s="951"/>
      <c r="D51" s="206">
        <v>18</v>
      </c>
      <c r="E51" s="208"/>
      <c r="F51" s="209"/>
      <c r="G51" s="205"/>
      <c r="H51" s="962"/>
      <c r="I51" s="951"/>
      <c r="J51" s="951"/>
      <c r="K51" s="206">
        <v>18</v>
      </c>
      <c r="L51" s="208"/>
      <c r="M51" s="209"/>
      <c r="N51" s="205"/>
      <c r="O51" s="962"/>
      <c r="P51" s="951"/>
      <c r="Q51" s="951"/>
      <c r="R51" s="206">
        <v>18</v>
      </c>
      <c r="S51" s="208"/>
    </row>
    <row r="52" spans="1:19" ht="15" customHeight="1">
      <c r="A52" s="961">
        <v>6</v>
      </c>
      <c r="B52" s="950"/>
      <c r="C52" s="950"/>
      <c r="D52" s="206">
        <v>19</v>
      </c>
      <c r="E52" s="208"/>
      <c r="F52" s="209"/>
      <c r="G52" s="205"/>
      <c r="H52" s="961">
        <v>6</v>
      </c>
      <c r="I52" s="950"/>
      <c r="J52" s="950"/>
      <c r="K52" s="206">
        <v>19</v>
      </c>
      <c r="L52" s="208"/>
      <c r="M52" s="209"/>
      <c r="N52" s="205"/>
      <c r="O52" s="961">
        <v>6</v>
      </c>
      <c r="P52" s="950"/>
      <c r="Q52" s="950"/>
      <c r="R52" s="206">
        <v>19</v>
      </c>
      <c r="S52" s="208"/>
    </row>
    <row r="53" spans="1:19" ht="15" customHeight="1">
      <c r="A53" s="962"/>
      <c r="B53" s="951"/>
      <c r="C53" s="951"/>
      <c r="D53" s="206">
        <v>20</v>
      </c>
      <c r="E53" s="208"/>
      <c r="F53" s="209"/>
      <c r="G53" s="205"/>
      <c r="H53" s="962"/>
      <c r="I53" s="951"/>
      <c r="J53" s="951"/>
      <c r="K53" s="206">
        <v>20</v>
      </c>
      <c r="L53" s="208"/>
      <c r="M53" s="209"/>
      <c r="N53" s="205"/>
      <c r="O53" s="962"/>
      <c r="P53" s="951"/>
      <c r="Q53" s="951"/>
      <c r="R53" s="206">
        <v>20</v>
      </c>
      <c r="S53" s="208"/>
    </row>
    <row r="54" spans="1:19" ht="15" customHeight="1">
      <c r="A54" s="981" t="s">
        <v>171</v>
      </c>
      <c r="B54" s="983"/>
      <c r="C54" s="984"/>
      <c r="D54" s="206">
        <v>21</v>
      </c>
      <c r="E54" s="208"/>
      <c r="F54" s="209"/>
      <c r="G54" s="205"/>
      <c r="H54" s="981" t="s">
        <v>171</v>
      </c>
      <c r="I54" s="983"/>
      <c r="J54" s="984"/>
      <c r="K54" s="206">
        <v>21</v>
      </c>
      <c r="L54" s="208"/>
      <c r="M54" s="209"/>
      <c r="N54" s="205"/>
      <c r="O54" s="981" t="s">
        <v>171</v>
      </c>
      <c r="P54" s="983"/>
      <c r="Q54" s="984"/>
      <c r="R54" s="206">
        <v>21</v>
      </c>
      <c r="S54" s="208"/>
    </row>
    <row r="55" spans="1:19" ht="15" customHeight="1" thickBot="1">
      <c r="A55" s="982"/>
      <c r="B55" s="985"/>
      <c r="C55" s="986"/>
      <c r="D55" s="210"/>
      <c r="E55" s="211"/>
      <c r="F55" s="209"/>
      <c r="G55" s="205"/>
      <c r="H55" s="982"/>
      <c r="I55" s="985"/>
      <c r="J55" s="986"/>
      <c r="K55" s="210"/>
      <c r="L55" s="211"/>
      <c r="M55" s="209"/>
      <c r="N55" s="205"/>
      <c r="O55" s="982"/>
      <c r="P55" s="985"/>
      <c r="Q55" s="986"/>
      <c r="R55" s="210"/>
      <c r="S55" s="211"/>
    </row>
    <row r="56" spans="1:19" ht="18" customHeight="1">
      <c r="A56" s="987" t="s">
        <v>164</v>
      </c>
      <c r="B56" s="987"/>
      <c r="C56" s="987"/>
      <c r="D56" s="987"/>
      <c r="E56" s="987"/>
      <c r="F56" s="209"/>
      <c r="G56" s="205"/>
      <c r="H56" s="987" t="s">
        <v>164</v>
      </c>
      <c r="I56" s="987"/>
      <c r="J56" s="987"/>
      <c r="K56" s="987"/>
      <c r="L56" s="987"/>
      <c r="M56" s="209"/>
      <c r="N56" s="205"/>
      <c r="O56" s="987" t="s">
        <v>164</v>
      </c>
      <c r="P56" s="987"/>
      <c r="Q56" s="987"/>
      <c r="R56" s="987"/>
      <c r="S56" s="987"/>
    </row>
  </sheetData>
  <sheetProtection/>
  <mergeCells count="201">
    <mergeCell ref="A1:E1"/>
    <mergeCell ref="A4:C4"/>
    <mergeCell ref="D4:E4"/>
    <mergeCell ref="A5:A6"/>
    <mergeCell ref="B5:C6"/>
    <mergeCell ref="A2:E3"/>
    <mergeCell ref="A7:A9"/>
    <mergeCell ref="B7:B9"/>
    <mergeCell ref="C7:C9"/>
    <mergeCell ref="A10:A12"/>
    <mergeCell ref="B10:B12"/>
    <mergeCell ref="C10:C12"/>
    <mergeCell ref="A13:A14"/>
    <mergeCell ref="B13:B14"/>
    <mergeCell ref="C13:C14"/>
    <mergeCell ref="A15:A16"/>
    <mergeCell ref="B15:B16"/>
    <mergeCell ref="C15:C16"/>
    <mergeCell ref="A25:A26"/>
    <mergeCell ref="B25:C26"/>
    <mergeCell ref="A19:A20"/>
    <mergeCell ref="B19:B20"/>
    <mergeCell ref="C19:C20"/>
    <mergeCell ref="A21:A22"/>
    <mergeCell ref="B21:B22"/>
    <mergeCell ref="C21:C22"/>
    <mergeCell ref="C23:C24"/>
    <mergeCell ref="H1:L1"/>
    <mergeCell ref="H4:J4"/>
    <mergeCell ref="K4:L4"/>
    <mergeCell ref="H5:H6"/>
    <mergeCell ref="I5:J6"/>
    <mergeCell ref="A23:A24"/>
    <mergeCell ref="B23:B24"/>
    <mergeCell ref="A17:A18"/>
    <mergeCell ref="B17:B18"/>
    <mergeCell ref="C17:C18"/>
    <mergeCell ref="H7:H9"/>
    <mergeCell ref="I7:I9"/>
    <mergeCell ref="J7:J9"/>
    <mergeCell ref="H10:H12"/>
    <mergeCell ref="I10:I12"/>
    <mergeCell ref="J10:J12"/>
    <mergeCell ref="H13:H14"/>
    <mergeCell ref="I13:I14"/>
    <mergeCell ref="J13:J14"/>
    <mergeCell ref="H15:H16"/>
    <mergeCell ref="I15:I16"/>
    <mergeCell ref="J15:J16"/>
    <mergeCell ref="I23:I24"/>
    <mergeCell ref="J23:J24"/>
    <mergeCell ref="H17:H18"/>
    <mergeCell ref="I17:I18"/>
    <mergeCell ref="J17:J18"/>
    <mergeCell ref="H19:H20"/>
    <mergeCell ref="I19:I20"/>
    <mergeCell ref="J19:J20"/>
    <mergeCell ref="O10:O12"/>
    <mergeCell ref="H30:L30"/>
    <mergeCell ref="H25:H26"/>
    <mergeCell ref="I25:J26"/>
    <mergeCell ref="H27:L27"/>
    <mergeCell ref="H28:L28"/>
    <mergeCell ref="H21:H22"/>
    <mergeCell ref="I21:I22"/>
    <mergeCell ref="J21:J22"/>
    <mergeCell ref="H23:H24"/>
    <mergeCell ref="O25:O26"/>
    <mergeCell ref="P25:Q26"/>
    <mergeCell ref="O17:O18"/>
    <mergeCell ref="O19:O20"/>
    <mergeCell ref="O13:O14"/>
    <mergeCell ref="O15:O16"/>
    <mergeCell ref="P15:P16"/>
    <mergeCell ref="Q15:Q16"/>
    <mergeCell ref="P17:P18"/>
    <mergeCell ref="Q17:Q18"/>
    <mergeCell ref="K33:L33"/>
    <mergeCell ref="O30:S30"/>
    <mergeCell ref="O27:S27"/>
    <mergeCell ref="O28:S28"/>
    <mergeCell ref="A27:E27"/>
    <mergeCell ref="A28:E28"/>
    <mergeCell ref="A30:E30"/>
    <mergeCell ref="A34:A35"/>
    <mergeCell ref="B34:C35"/>
    <mergeCell ref="H34:H35"/>
    <mergeCell ref="I34:J35"/>
    <mergeCell ref="A33:C33"/>
    <mergeCell ref="D33:E33"/>
    <mergeCell ref="H33:J33"/>
    <mergeCell ref="H39:H41"/>
    <mergeCell ref="I39:I41"/>
    <mergeCell ref="J39:J41"/>
    <mergeCell ref="A36:A38"/>
    <mergeCell ref="B36:B38"/>
    <mergeCell ref="C36:C38"/>
    <mergeCell ref="H36:H38"/>
    <mergeCell ref="I36:I38"/>
    <mergeCell ref="J36:J38"/>
    <mergeCell ref="A44:A45"/>
    <mergeCell ref="B44:B45"/>
    <mergeCell ref="C44:C45"/>
    <mergeCell ref="A39:A41"/>
    <mergeCell ref="B39:B41"/>
    <mergeCell ref="C39:C41"/>
    <mergeCell ref="I42:I43"/>
    <mergeCell ref="J42:J43"/>
    <mergeCell ref="A42:A43"/>
    <mergeCell ref="B42:B43"/>
    <mergeCell ref="C42:C43"/>
    <mergeCell ref="H42:H43"/>
    <mergeCell ref="H44:H45"/>
    <mergeCell ref="I44:I45"/>
    <mergeCell ref="J44:J45"/>
    <mergeCell ref="J48:J49"/>
    <mergeCell ref="O48:O49"/>
    <mergeCell ref="I46:I47"/>
    <mergeCell ref="J46:J47"/>
    <mergeCell ref="O44:O45"/>
    <mergeCell ref="A46:A47"/>
    <mergeCell ref="B46:B47"/>
    <mergeCell ref="C46:C47"/>
    <mergeCell ref="H46:H47"/>
    <mergeCell ref="J52:J53"/>
    <mergeCell ref="O52:O53"/>
    <mergeCell ref="I50:I51"/>
    <mergeCell ref="J50:J51"/>
    <mergeCell ref="O46:O47"/>
    <mergeCell ref="A48:A49"/>
    <mergeCell ref="B48:B49"/>
    <mergeCell ref="C48:C49"/>
    <mergeCell ref="H48:H49"/>
    <mergeCell ref="I48:I49"/>
    <mergeCell ref="A50:A51"/>
    <mergeCell ref="B50:B51"/>
    <mergeCell ref="C50:C51"/>
    <mergeCell ref="H50:H51"/>
    <mergeCell ref="O50:O51"/>
    <mergeCell ref="A52:A53"/>
    <mergeCell ref="B52:B53"/>
    <mergeCell ref="C52:C53"/>
    <mergeCell ref="H52:H53"/>
    <mergeCell ref="I52:I53"/>
    <mergeCell ref="O54:O55"/>
    <mergeCell ref="P54:Q55"/>
    <mergeCell ref="O56:S56"/>
    <mergeCell ref="A54:A55"/>
    <mergeCell ref="B54:C55"/>
    <mergeCell ref="H54:H55"/>
    <mergeCell ref="I54:J55"/>
    <mergeCell ref="A56:E56"/>
    <mergeCell ref="H56:L56"/>
    <mergeCell ref="O5:O6"/>
    <mergeCell ref="P5:Q6"/>
    <mergeCell ref="P7:P9"/>
    <mergeCell ref="Q7:Q9"/>
    <mergeCell ref="O7:O9"/>
    <mergeCell ref="O1:S1"/>
    <mergeCell ref="O4:Q4"/>
    <mergeCell ref="R4:S4"/>
    <mergeCell ref="P10:P12"/>
    <mergeCell ref="Q10:Q12"/>
    <mergeCell ref="P13:P14"/>
    <mergeCell ref="Q13:Q14"/>
    <mergeCell ref="R33:S33"/>
    <mergeCell ref="Q23:Q24"/>
    <mergeCell ref="P19:P20"/>
    <mergeCell ref="Q19:Q20"/>
    <mergeCell ref="P21:P22"/>
    <mergeCell ref="Q21:Q22"/>
    <mergeCell ref="O21:O22"/>
    <mergeCell ref="O23:O24"/>
    <mergeCell ref="P23:P24"/>
    <mergeCell ref="Q44:Q45"/>
    <mergeCell ref="P36:P38"/>
    <mergeCell ref="Q36:Q38"/>
    <mergeCell ref="P39:P41"/>
    <mergeCell ref="Q39:Q41"/>
    <mergeCell ref="O33:Q33"/>
    <mergeCell ref="O36:O38"/>
    <mergeCell ref="O39:O41"/>
    <mergeCell ref="O34:O35"/>
    <mergeCell ref="P34:Q35"/>
    <mergeCell ref="P52:P53"/>
    <mergeCell ref="Q52:Q53"/>
    <mergeCell ref="P46:P47"/>
    <mergeCell ref="Q46:Q47"/>
    <mergeCell ref="P48:P49"/>
    <mergeCell ref="Q48:Q49"/>
    <mergeCell ref="O42:O43"/>
    <mergeCell ref="H2:L3"/>
    <mergeCell ref="O2:S3"/>
    <mergeCell ref="A31:E32"/>
    <mergeCell ref="H31:L32"/>
    <mergeCell ref="O31:S32"/>
    <mergeCell ref="P50:P51"/>
    <mergeCell ref="Q50:Q51"/>
    <mergeCell ref="P42:P43"/>
    <mergeCell ref="Q42:Q43"/>
    <mergeCell ref="P44:P45"/>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1:E43"/>
  <sheetViews>
    <sheetView zoomScalePageLayoutView="0" workbookViewId="0" topLeftCell="A26">
      <selection activeCell="H30" sqref="H30"/>
    </sheetView>
  </sheetViews>
  <sheetFormatPr defaultColWidth="9.00390625" defaultRowHeight="13.5"/>
  <cols>
    <col min="1" max="1" width="3.25390625" style="0" customWidth="1"/>
    <col min="2" max="2" width="15.125" style="37" customWidth="1"/>
    <col min="3" max="3" width="8.50390625" style="37" customWidth="1"/>
    <col min="4" max="4" width="8.625" style="37" customWidth="1"/>
    <col min="5" max="5" width="5.125" style="37" customWidth="1"/>
  </cols>
  <sheetData>
    <row r="1" spans="1:2" ht="12.75">
      <c r="A1" s="513" t="s">
        <v>245</v>
      </c>
      <c r="B1" s="516"/>
    </row>
    <row r="2" spans="2:5" ht="15" customHeight="1">
      <c r="B2" s="995" t="s">
        <v>61</v>
      </c>
      <c r="C2" s="995"/>
      <c r="D2" s="31" t="s">
        <v>62</v>
      </c>
      <c r="E2" s="31" t="s">
        <v>259</v>
      </c>
    </row>
    <row r="3" spans="1:5" ht="15" customHeight="1">
      <c r="A3" s="41">
        <v>1</v>
      </c>
      <c r="B3" s="514" t="s">
        <v>67</v>
      </c>
      <c r="C3" s="31" t="s">
        <v>254</v>
      </c>
      <c r="D3" s="271">
        <v>2000</v>
      </c>
      <c r="E3" s="271"/>
    </row>
    <row r="4" spans="1:5" ht="15" customHeight="1">
      <c r="A4" s="41">
        <v>2</v>
      </c>
      <c r="B4" s="514" t="s">
        <v>68</v>
      </c>
      <c r="C4" s="31" t="s">
        <v>254</v>
      </c>
      <c r="D4" s="271">
        <v>2000</v>
      </c>
      <c r="E4" s="271"/>
    </row>
    <row r="5" spans="1:5" ht="15" customHeight="1">
      <c r="A5" s="41">
        <v>3</v>
      </c>
      <c r="B5" s="514" t="s">
        <v>65</v>
      </c>
      <c r="C5" s="31" t="s">
        <v>254</v>
      </c>
      <c r="D5" s="271">
        <v>2000</v>
      </c>
      <c r="E5" s="271"/>
    </row>
    <row r="6" spans="1:5" ht="15" customHeight="1">
      <c r="A6" s="41">
        <v>4</v>
      </c>
      <c r="B6" s="514" t="s">
        <v>250</v>
      </c>
      <c r="C6" s="31" t="s">
        <v>254</v>
      </c>
      <c r="D6" s="271">
        <v>2000</v>
      </c>
      <c r="E6" s="271"/>
    </row>
    <row r="7" spans="1:5" ht="15" customHeight="1">
      <c r="A7" s="41">
        <v>5</v>
      </c>
      <c r="B7" s="514" t="s">
        <v>251</v>
      </c>
      <c r="C7" s="31" t="s">
        <v>254</v>
      </c>
      <c r="D7" s="271">
        <v>2000</v>
      </c>
      <c r="E7" s="271"/>
    </row>
    <row r="8" spans="1:5" ht="15" customHeight="1">
      <c r="A8" s="41"/>
      <c r="B8" s="514"/>
      <c r="C8" s="31"/>
      <c r="D8" s="271"/>
      <c r="E8" s="271"/>
    </row>
    <row r="9" spans="1:5" ht="15" customHeight="1">
      <c r="A9" s="41">
        <v>1</v>
      </c>
      <c r="B9" s="514" t="s">
        <v>67</v>
      </c>
      <c r="C9" s="31" t="s">
        <v>256</v>
      </c>
      <c r="D9" s="271">
        <v>3000</v>
      </c>
      <c r="E9" s="271"/>
    </row>
    <row r="10" spans="1:5" ht="15" customHeight="1">
      <c r="A10" s="41">
        <v>2</v>
      </c>
      <c r="B10" s="514" t="s">
        <v>68</v>
      </c>
      <c r="C10" s="31" t="s">
        <v>256</v>
      </c>
      <c r="D10" s="271">
        <v>3000</v>
      </c>
      <c r="E10" s="271"/>
    </row>
    <row r="11" spans="1:5" ht="15" customHeight="1">
      <c r="A11" s="41">
        <v>3</v>
      </c>
      <c r="B11" s="514" t="s">
        <v>65</v>
      </c>
      <c r="C11" s="31" t="s">
        <v>256</v>
      </c>
      <c r="D11" s="271">
        <v>3000</v>
      </c>
      <c r="E11" s="271"/>
    </row>
    <row r="12" spans="1:5" ht="15" customHeight="1">
      <c r="A12" s="41">
        <v>4</v>
      </c>
      <c r="B12" s="514" t="s">
        <v>258</v>
      </c>
      <c r="C12" s="31" t="s">
        <v>256</v>
      </c>
      <c r="D12" s="271">
        <v>3000</v>
      </c>
      <c r="E12" s="271"/>
    </row>
    <row r="13" spans="1:5" ht="15" customHeight="1">
      <c r="A13" s="41">
        <v>5</v>
      </c>
      <c r="B13" s="514" t="s">
        <v>69</v>
      </c>
      <c r="C13" s="31" t="s">
        <v>256</v>
      </c>
      <c r="D13" s="271">
        <v>3000</v>
      </c>
      <c r="E13" s="271"/>
    </row>
    <row r="14" spans="1:5" ht="15" customHeight="1">
      <c r="A14" s="41">
        <v>6</v>
      </c>
      <c r="B14" s="514" t="s">
        <v>71</v>
      </c>
      <c r="C14" s="31" t="s">
        <v>256</v>
      </c>
      <c r="D14" s="271">
        <v>3000</v>
      </c>
      <c r="E14" s="271"/>
    </row>
    <row r="15" spans="1:5" ht="15" customHeight="1">
      <c r="A15" s="41">
        <v>7</v>
      </c>
      <c r="B15" s="514" t="s">
        <v>66</v>
      </c>
      <c r="C15" s="31" t="s">
        <v>256</v>
      </c>
      <c r="D15" s="271">
        <v>3000</v>
      </c>
      <c r="E15" s="271"/>
    </row>
    <row r="16" spans="1:5" ht="15" customHeight="1">
      <c r="A16" s="41"/>
      <c r="B16" s="514"/>
      <c r="C16" s="31"/>
      <c r="D16" s="271"/>
      <c r="E16" s="271"/>
    </row>
    <row r="17" spans="1:5" ht="15" customHeight="1">
      <c r="A17" s="41"/>
      <c r="B17" s="512"/>
      <c r="C17" s="31"/>
      <c r="D17" s="271"/>
      <c r="E17" s="271"/>
    </row>
    <row r="18" spans="2:5" ht="15" customHeight="1">
      <c r="B18" s="995" t="s">
        <v>63</v>
      </c>
      <c r="C18" s="995"/>
      <c r="D18" s="31" t="s">
        <v>62</v>
      </c>
      <c r="E18" s="31" t="s">
        <v>259</v>
      </c>
    </row>
    <row r="19" spans="1:5" ht="15" customHeight="1">
      <c r="A19" s="41">
        <v>1</v>
      </c>
      <c r="B19" s="514" t="s">
        <v>65</v>
      </c>
      <c r="C19" s="31" t="s">
        <v>255</v>
      </c>
      <c r="D19" s="271">
        <v>2000</v>
      </c>
      <c r="E19" s="271"/>
    </row>
    <row r="20" spans="1:5" ht="15" customHeight="1">
      <c r="A20" s="41">
        <v>2</v>
      </c>
      <c r="B20" s="514" t="s">
        <v>66</v>
      </c>
      <c r="C20" s="31" t="s">
        <v>255</v>
      </c>
      <c r="D20" s="271">
        <v>2000</v>
      </c>
      <c r="E20" s="271"/>
    </row>
    <row r="21" spans="1:5" ht="15" customHeight="1">
      <c r="A21" s="41">
        <v>3</v>
      </c>
      <c r="B21" s="514" t="s">
        <v>67</v>
      </c>
      <c r="C21" s="31" t="s">
        <v>255</v>
      </c>
      <c r="D21" s="271">
        <v>2000</v>
      </c>
      <c r="E21" s="271"/>
    </row>
    <row r="22" spans="1:5" ht="15" customHeight="1">
      <c r="A22" s="41">
        <v>4</v>
      </c>
      <c r="B22" s="514" t="s">
        <v>68</v>
      </c>
      <c r="C22" s="31" t="s">
        <v>255</v>
      </c>
      <c r="D22" s="271">
        <v>2000</v>
      </c>
      <c r="E22" s="271"/>
    </row>
    <row r="23" spans="1:5" ht="15" customHeight="1">
      <c r="A23" s="41">
        <v>5</v>
      </c>
      <c r="B23" s="514" t="s">
        <v>243</v>
      </c>
      <c r="C23" s="31" t="s">
        <v>255</v>
      </c>
      <c r="D23" s="271">
        <v>2000</v>
      </c>
      <c r="E23" s="271"/>
    </row>
    <row r="24" spans="1:5" ht="15" customHeight="1">
      <c r="A24" s="41">
        <v>6</v>
      </c>
      <c r="B24" s="514" t="s">
        <v>244</v>
      </c>
      <c r="C24" s="31" t="s">
        <v>255</v>
      </c>
      <c r="D24" s="271">
        <v>2000</v>
      </c>
      <c r="E24" s="271"/>
    </row>
    <row r="25" spans="1:5" ht="15" customHeight="1">
      <c r="A25" s="41">
        <v>7</v>
      </c>
      <c r="B25" s="514" t="s">
        <v>74</v>
      </c>
      <c r="C25" s="31" t="s">
        <v>255</v>
      </c>
      <c r="D25" s="271">
        <v>2000</v>
      </c>
      <c r="E25" s="271"/>
    </row>
    <row r="26" spans="1:5" ht="15" customHeight="1">
      <c r="A26" s="41">
        <v>8</v>
      </c>
      <c r="B26" s="514" t="s">
        <v>76</v>
      </c>
      <c r="C26" s="31" t="s">
        <v>255</v>
      </c>
      <c r="D26" s="271">
        <v>2000</v>
      </c>
      <c r="E26" s="271"/>
    </row>
    <row r="27" spans="1:5" ht="15" customHeight="1">
      <c r="A27" s="41">
        <v>9</v>
      </c>
      <c r="B27" s="514" t="s">
        <v>252</v>
      </c>
      <c r="C27" s="31" t="s">
        <v>255</v>
      </c>
      <c r="D27" s="271">
        <v>2000</v>
      </c>
      <c r="E27" s="271"/>
    </row>
    <row r="28" spans="1:5" ht="15" customHeight="1">
      <c r="A28" s="41">
        <v>10</v>
      </c>
      <c r="B28" s="514" t="s">
        <v>253</v>
      </c>
      <c r="C28" s="31" t="s">
        <v>255</v>
      </c>
      <c r="D28" s="271">
        <v>2000</v>
      </c>
      <c r="E28" s="271"/>
    </row>
    <row r="29" spans="1:5" ht="15" customHeight="1">
      <c r="A29" s="41"/>
      <c r="B29" s="514"/>
      <c r="C29" s="31"/>
      <c r="D29" s="271"/>
      <c r="E29" s="271"/>
    </row>
    <row r="30" spans="1:5" ht="15" customHeight="1">
      <c r="A30" s="41">
        <v>1</v>
      </c>
      <c r="B30" s="514" t="s">
        <v>65</v>
      </c>
      <c r="C30" s="31" t="s">
        <v>257</v>
      </c>
      <c r="D30" s="271">
        <v>3000</v>
      </c>
      <c r="E30" s="271"/>
    </row>
    <row r="31" spans="1:5" ht="15" customHeight="1">
      <c r="A31" s="41">
        <v>2</v>
      </c>
      <c r="B31" s="514" t="s">
        <v>66</v>
      </c>
      <c r="C31" s="31" t="s">
        <v>257</v>
      </c>
      <c r="D31" s="271">
        <v>3000</v>
      </c>
      <c r="E31" s="271"/>
    </row>
    <row r="32" spans="1:5" ht="15" customHeight="1">
      <c r="A32" s="41">
        <v>3</v>
      </c>
      <c r="B32" s="514" t="s">
        <v>67</v>
      </c>
      <c r="C32" s="31" t="s">
        <v>257</v>
      </c>
      <c r="D32" s="271">
        <v>3000</v>
      </c>
      <c r="E32" s="271"/>
    </row>
    <row r="33" spans="1:5" ht="15" customHeight="1">
      <c r="A33" s="41">
        <v>4</v>
      </c>
      <c r="B33" s="514" t="s">
        <v>68</v>
      </c>
      <c r="C33" s="31" t="s">
        <v>257</v>
      </c>
      <c r="D33" s="271">
        <v>3000</v>
      </c>
      <c r="E33" s="271"/>
    </row>
    <row r="34" spans="1:5" ht="15" customHeight="1">
      <c r="A34" s="41">
        <v>5</v>
      </c>
      <c r="B34" s="514" t="s">
        <v>73</v>
      </c>
      <c r="C34" s="31" t="s">
        <v>257</v>
      </c>
      <c r="D34" s="271">
        <v>3000</v>
      </c>
      <c r="E34" s="271"/>
    </row>
    <row r="35" spans="1:5" ht="15" customHeight="1">
      <c r="A35" s="41">
        <v>6</v>
      </c>
      <c r="B35" s="514" t="s">
        <v>74</v>
      </c>
      <c r="C35" s="31" t="s">
        <v>257</v>
      </c>
      <c r="D35" s="271">
        <v>3000</v>
      </c>
      <c r="E35" s="271"/>
    </row>
    <row r="36" spans="1:5" ht="15" customHeight="1">
      <c r="A36" s="41">
        <v>7</v>
      </c>
      <c r="B36" s="514" t="s">
        <v>76</v>
      </c>
      <c r="C36" s="31" t="s">
        <v>257</v>
      </c>
      <c r="D36" s="271">
        <v>3000</v>
      </c>
      <c r="E36" s="271"/>
    </row>
    <row r="37" spans="1:5" ht="15" customHeight="1">
      <c r="A37" s="41">
        <v>8</v>
      </c>
      <c r="B37" s="514" t="s">
        <v>252</v>
      </c>
      <c r="C37" s="31" t="s">
        <v>257</v>
      </c>
      <c r="D37" s="271">
        <v>3000</v>
      </c>
      <c r="E37" s="271"/>
    </row>
    <row r="38" spans="1:5" ht="15" customHeight="1">
      <c r="A38" s="41">
        <v>9</v>
      </c>
      <c r="B38" s="514" t="s">
        <v>253</v>
      </c>
      <c r="C38" s="31" t="s">
        <v>257</v>
      </c>
      <c r="D38" s="271">
        <v>3000</v>
      </c>
      <c r="E38" s="271"/>
    </row>
    <row r="39" spans="1:5" ht="15" customHeight="1">
      <c r="A39" s="41">
        <v>10</v>
      </c>
      <c r="B39" s="514" t="s">
        <v>71</v>
      </c>
      <c r="C39" s="31" t="s">
        <v>257</v>
      </c>
      <c r="D39" s="271">
        <v>3000</v>
      </c>
      <c r="E39" s="271"/>
    </row>
    <row r="40" spans="1:5" ht="15" customHeight="1">
      <c r="A40" s="41">
        <v>11</v>
      </c>
      <c r="B40" s="514" t="s">
        <v>70</v>
      </c>
      <c r="C40" s="31" t="s">
        <v>257</v>
      </c>
      <c r="D40" s="271">
        <v>3000</v>
      </c>
      <c r="E40" s="271"/>
    </row>
    <row r="41" spans="1:5" ht="15" customHeight="1">
      <c r="A41" s="41">
        <v>12</v>
      </c>
      <c r="B41" s="514" t="s">
        <v>75</v>
      </c>
      <c r="C41" s="31" t="s">
        <v>257</v>
      </c>
      <c r="D41" s="271">
        <v>3000</v>
      </c>
      <c r="E41" s="271"/>
    </row>
    <row r="43" ht="12.75">
      <c r="D43" s="515">
        <f>SUM(D3:D41)</f>
        <v>87000</v>
      </c>
    </row>
  </sheetData>
  <sheetProtection/>
  <mergeCells count="2">
    <mergeCell ref="B2:C2"/>
    <mergeCell ref="B18:C18"/>
  </mergeCells>
  <printOptions/>
  <pageMargins left="0.787" right="0.787" top="0.984" bottom="0.984" header="0.512" footer="0.512"/>
  <pageSetup orientation="portrait" paperSize="9" r:id="rId1"/>
</worksheet>
</file>

<file path=xl/worksheets/sheet15.xml><?xml version="1.0" encoding="utf-8"?>
<worksheet xmlns="http://schemas.openxmlformats.org/spreadsheetml/2006/main" xmlns:r="http://schemas.openxmlformats.org/officeDocument/2006/relationships">
  <sheetPr>
    <tabColor indexed="60"/>
  </sheetPr>
  <dimension ref="A1:U30"/>
  <sheetViews>
    <sheetView zoomScale="75" zoomScaleNormal="75" zoomScalePageLayoutView="0" workbookViewId="0" topLeftCell="A1">
      <selection activeCell="N13" sqref="N13"/>
    </sheetView>
  </sheetViews>
  <sheetFormatPr defaultColWidth="9.00390625" defaultRowHeight="13.5"/>
  <cols>
    <col min="1" max="1" width="3.00390625" style="0" customWidth="1"/>
    <col min="2" max="2" width="0.875" style="0" customWidth="1"/>
    <col min="3" max="3" width="24.25390625" style="0" customWidth="1"/>
    <col min="5" max="5" width="11.00390625" style="37" customWidth="1"/>
    <col min="6" max="6" width="2.125" style="0" customWidth="1"/>
    <col min="7" max="7" width="3.25390625" style="0" customWidth="1"/>
    <col min="8" max="8" width="0.875" style="0" customWidth="1"/>
    <col min="9" max="9" width="24.25390625" style="0" customWidth="1"/>
    <col min="11" max="11" width="10.625" style="37" customWidth="1"/>
    <col min="12" max="12" width="2.75390625" style="0" customWidth="1"/>
    <col min="13" max="13" width="10.25390625" style="0" bestFit="1" customWidth="1"/>
    <col min="14" max="14" width="5.375" style="0" customWidth="1"/>
    <col min="15" max="15" width="3.375" style="0" customWidth="1"/>
    <col min="16" max="17" width="3.25390625" style="0" customWidth="1"/>
    <col min="18" max="18" width="4.00390625" style="0" customWidth="1"/>
    <col min="19" max="19" width="3.375" style="0" customWidth="1"/>
    <col min="20" max="20" width="3.75390625" style="0" customWidth="1"/>
    <col min="21" max="21" width="13.00390625" style="0" customWidth="1"/>
  </cols>
  <sheetData>
    <row r="1" spans="3:9" ht="12.75">
      <c r="C1" t="str">
        <f>'要綱'!A3&amp;"参加チーム"</f>
        <v>参加チーム</v>
      </c>
      <c r="I1" t="str">
        <f>C1</f>
        <v>参加チーム</v>
      </c>
    </row>
    <row r="2" spans="3:21" ht="12.75">
      <c r="C2" s="996" t="s">
        <v>61</v>
      </c>
      <c r="D2" s="996"/>
      <c r="E2" s="31" t="s">
        <v>62</v>
      </c>
      <c r="I2" s="996" t="s">
        <v>63</v>
      </c>
      <c r="J2" s="996"/>
      <c r="K2" s="31" t="s">
        <v>62</v>
      </c>
      <c r="M2" s="38" t="s">
        <v>64</v>
      </c>
      <c r="N2" s="73" t="str">
        <f>'要綱'!A2</f>
        <v>第１8回スポーツショップライカム杯 秋季小学生バレーボール大会</v>
      </c>
      <c r="O2" s="39"/>
      <c r="P2" s="39"/>
      <c r="Q2" s="39"/>
      <c r="R2" s="39"/>
      <c r="S2" s="39"/>
      <c r="T2" s="39"/>
      <c r="U2" s="40"/>
    </row>
    <row r="3" spans="1:21" ht="12.75">
      <c r="A3" s="41">
        <v>1</v>
      </c>
      <c r="B3" s="42"/>
      <c r="C3" s="524" t="s">
        <v>66</v>
      </c>
      <c r="D3" s="44" t="s">
        <v>254</v>
      </c>
      <c r="E3" s="45">
        <v>3000</v>
      </c>
      <c r="F3" s="19"/>
      <c r="G3" s="41">
        <v>1</v>
      </c>
      <c r="H3" s="42"/>
      <c r="I3" s="598" t="s">
        <v>290</v>
      </c>
      <c r="J3" s="599" t="s">
        <v>255</v>
      </c>
      <c r="K3" s="597">
        <v>3000</v>
      </c>
      <c r="M3" s="49"/>
      <c r="N3" s="71">
        <f>'要綱'!A3</f>
        <v>0</v>
      </c>
      <c r="O3" s="51"/>
      <c r="P3" s="51"/>
      <c r="Q3" s="51"/>
      <c r="R3" s="51"/>
      <c r="S3" s="51"/>
      <c r="T3" s="51"/>
      <c r="U3" s="52"/>
    </row>
    <row r="4" spans="1:21" ht="12.75">
      <c r="A4" s="41">
        <v>2</v>
      </c>
      <c r="B4" s="543"/>
      <c r="C4" s="524" t="s">
        <v>357</v>
      </c>
      <c r="D4" s="44" t="s">
        <v>254</v>
      </c>
      <c r="E4" s="45">
        <v>3000</v>
      </c>
      <c r="F4" s="19"/>
      <c r="G4" s="41">
        <v>2</v>
      </c>
      <c r="H4" s="42"/>
      <c r="I4" s="598" t="s">
        <v>275</v>
      </c>
      <c r="J4" s="599" t="s">
        <v>255</v>
      </c>
      <c r="K4" s="597">
        <v>3000</v>
      </c>
      <c r="M4" s="53"/>
      <c r="N4" s="71" t="s">
        <v>161</v>
      </c>
      <c r="O4" s="51"/>
      <c r="P4" s="51"/>
      <c r="Q4" s="51"/>
      <c r="R4" s="51"/>
      <c r="S4" s="51"/>
      <c r="T4" s="51"/>
      <c r="U4" s="52"/>
    </row>
    <row r="5" spans="1:21" ht="12.75">
      <c r="A5" s="41">
        <v>3</v>
      </c>
      <c r="B5" s="42"/>
      <c r="C5" s="524" t="s">
        <v>358</v>
      </c>
      <c r="D5" s="44" t="s">
        <v>359</v>
      </c>
      <c r="E5" s="45">
        <v>1500</v>
      </c>
      <c r="F5" s="19"/>
      <c r="G5" s="41">
        <v>3</v>
      </c>
      <c r="H5" s="42"/>
      <c r="I5" s="598" t="s">
        <v>66</v>
      </c>
      <c r="J5" s="599" t="s">
        <v>255</v>
      </c>
      <c r="K5" s="597">
        <v>3000</v>
      </c>
      <c r="M5" s="53"/>
      <c r="N5" s="51"/>
      <c r="O5" s="51"/>
      <c r="P5" s="51"/>
      <c r="Q5" s="51"/>
      <c r="R5" s="51"/>
      <c r="S5" s="51"/>
      <c r="T5" s="51"/>
      <c r="U5" s="52"/>
    </row>
    <row r="6" spans="1:21" ht="12.75">
      <c r="A6" s="41">
        <v>4</v>
      </c>
      <c r="B6" s="42"/>
      <c r="C6" s="524" t="s">
        <v>275</v>
      </c>
      <c r="D6" s="44" t="s">
        <v>254</v>
      </c>
      <c r="E6" s="45">
        <v>3000</v>
      </c>
      <c r="F6" s="19"/>
      <c r="G6" s="41">
        <v>4</v>
      </c>
      <c r="H6" s="42"/>
      <c r="I6" s="600" t="s">
        <v>357</v>
      </c>
      <c r="J6" s="599" t="s">
        <v>255</v>
      </c>
      <c r="K6" s="597">
        <v>3000</v>
      </c>
      <c r="M6" s="53"/>
      <c r="N6" s="51"/>
      <c r="O6" s="51"/>
      <c r="P6" s="51"/>
      <c r="Q6" s="51"/>
      <c r="R6" s="51"/>
      <c r="S6" s="51"/>
      <c r="T6" s="51"/>
      <c r="U6" s="52"/>
    </row>
    <row r="7" spans="1:21" ht="12.75">
      <c r="A7" s="41">
        <v>5</v>
      </c>
      <c r="B7" s="42"/>
      <c r="C7" s="524" t="s">
        <v>316</v>
      </c>
      <c r="D7" s="44" t="s">
        <v>359</v>
      </c>
      <c r="E7" s="45">
        <v>1500</v>
      </c>
      <c r="F7" s="19"/>
      <c r="G7" s="41">
        <v>5</v>
      </c>
      <c r="H7" s="42"/>
      <c r="I7" s="600" t="s">
        <v>360</v>
      </c>
      <c r="J7" s="599" t="s">
        <v>255</v>
      </c>
      <c r="K7" s="597">
        <v>3000</v>
      </c>
      <c r="M7" s="54"/>
      <c r="N7" s="55"/>
      <c r="O7" s="55"/>
      <c r="P7" s="55"/>
      <c r="Q7" s="55"/>
      <c r="R7" s="55"/>
      <c r="S7" s="55"/>
      <c r="T7" s="55"/>
      <c r="U7" s="56"/>
    </row>
    <row r="8" spans="1:21" ht="12.75">
      <c r="A8" s="41">
        <v>6</v>
      </c>
      <c r="B8" s="42"/>
      <c r="C8" s="524" t="s">
        <v>384</v>
      </c>
      <c r="D8" s="44" t="s">
        <v>420</v>
      </c>
      <c r="E8" s="45">
        <v>3000</v>
      </c>
      <c r="F8" s="20"/>
      <c r="G8" s="41">
        <v>6</v>
      </c>
      <c r="H8" s="42"/>
      <c r="I8" s="600" t="s">
        <v>361</v>
      </c>
      <c r="J8" s="599" t="s">
        <v>255</v>
      </c>
      <c r="K8" s="597">
        <v>3000</v>
      </c>
      <c r="M8" s="49" t="s">
        <v>79</v>
      </c>
      <c r="N8" s="611" t="s">
        <v>356</v>
      </c>
      <c r="O8" s="71">
        <v>4</v>
      </c>
      <c r="P8" s="50" t="s">
        <v>80</v>
      </c>
      <c r="Q8" s="71">
        <v>9</v>
      </c>
      <c r="R8" s="50" t="s">
        <v>81</v>
      </c>
      <c r="S8" s="71">
        <v>23</v>
      </c>
      <c r="T8" s="50" t="s">
        <v>72</v>
      </c>
      <c r="U8" s="72" t="s">
        <v>426</v>
      </c>
    </row>
    <row r="9" spans="1:21" ht="12.75">
      <c r="A9" s="41">
        <v>7</v>
      </c>
      <c r="B9" s="21"/>
      <c r="C9" s="524" t="s">
        <v>392</v>
      </c>
      <c r="D9" s="44" t="s">
        <v>420</v>
      </c>
      <c r="E9" s="45">
        <v>3000</v>
      </c>
      <c r="F9" s="20"/>
      <c r="G9" s="41">
        <v>7</v>
      </c>
      <c r="H9" s="21"/>
      <c r="I9" s="598" t="s">
        <v>422</v>
      </c>
      <c r="J9" s="599" t="s">
        <v>255</v>
      </c>
      <c r="K9" s="597">
        <v>3000</v>
      </c>
      <c r="M9" s="53"/>
      <c r="N9" s="51"/>
      <c r="O9" s="51"/>
      <c r="P9" s="51"/>
      <c r="Q9" s="51"/>
      <c r="R9" s="51"/>
      <c r="S9" s="51"/>
      <c r="T9" s="51"/>
      <c r="U9" s="52"/>
    </row>
    <row r="10" spans="1:21" ht="12.75">
      <c r="A10" s="41">
        <v>8</v>
      </c>
      <c r="B10" s="21"/>
      <c r="C10" s="545" t="s">
        <v>421</v>
      </c>
      <c r="D10" s="44" t="s">
        <v>420</v>
      </c>
      <c r="E10" s="45">
        <v>3000</v>
      </c>
      <c r="F10" s="19"/>
      <c r="G10" s="41">
        <v>8</v>
      </c>
      <c r="H10" s="21"/>
      <c r="I10" s="598" t="s">
        <v>424</v>
      </c>
      <c r="J10" s="599" t="s">
        <v>255</v>
      </c>
      <c r="K10" s="597">
        <v>3000</v>
      </c>
      <c r="M10" s="53"/>
      <c r="N10" s="51"/>
      <c r="O10" s="50"/>
      <c r="P10" s="50"/>
      <c r="Q10" s="50"/>
      <c r="R10" s="50"/>
      <c r="S10" s="50"/>
      <c r="T10" s="50"/>
      <c r="U10" s="52"/>
    </row>
    <row r="11" spans="1:21" ht="12.75">
      <c r="A11" s="41">
        <v>9</v>
      </c>
      <c r="B11" s="21"/>
      <c r="C11" s="43"/>
      <c r="D11" s="44"/>
      <c r="E11" s="45"/>
      <c r="F11" s="19"/>
      <c r="G11" s="41">
        <v>9</v>
      </c>
      <c r="H11" s="21"/>
      <c r="I11" s="600" t="s">
        <v>423</v>
      </c>
      <c r="J11" s="599" t="s">
        <v>255</v>
      </c>
      <c r="K11" s="597">
        <v>3000</v>
      </c>
      <c r="M11" s="53"/>
      <c r="N11" s="51"/>
      <c r="O11" s="50"/>
      <c r="P11" s="50"/>
      <c r="Q11" s="50"/>
      <c r="R11" s="50"/>
      <c r="S11" s="50"/>
      <c r="T11" s="50"/>
      <c r="U11" s="52"/>
    </row>
    <row r="12" spans="1:21" ht="12.75">
      <c r="A12" s="41">
        <v>10</v>
      </c>
      <c r="B12" s="21"/>
      <c r="C12" s="43"/>
      <c r="D12" s="44"/>
      <c r="E12" s="45"/>
      <c r="F12" s="19"/>
      <c r="G12" s="41">
        <v>10</v>
      </c>
      <c r="H12" s="21"/>
      <c r="I12" s="600" t="s">
        <v>425</v>
      </c>
      <c r="J12" s="599" t="s">
        <v>255</v>
      </c>
      <c r="K12" s="597">
        <v>3000</v>
      </c>
      <c r="M12" s="38" t="s">
        <v>77</v>
      </c>
      <c r="N12" s="73" t="s">
        <v>91</v>
      </c>
      <c r="O12" s="39"/>
      <c r="P12" s="39"/>
      <c r="Q12" s="39"/>
      <c r="R12" s="39"/>
      <c r="S12" s="39"/>
      <c r="T12" s="39"/>
      <c r="U12" s="40"/>
    </row>
    <row r="13" spans="1:21" ht="12.75">
      <c r="A13" s="41">
        <v>11</v>
      </c>
      <c r="B13" s="21"/>
      <c r="C13" s="43"/>
      <c r="D13" s="44"/>
      <c r="E13" s="45"/>
      <c r="F13" s="19"/>
      <c r="G13" s="41">
        <v>11</v>
      </c>
      <c r="H13" s="21"/>
      <c r="I13" s="598" t="s">
        <v>76</v>
      </c>
      <c r="J13" s="599" t="s">
        <v>255</v>
      </c>
      <c r="K13" s="597">
        <v>3000</v>
      </c>
      <c r="M13" s="57"/>
      <c r="N13" s="74" t="s">
        <v>427</v>
      </c>
      <c r="O13" s="58"/>
      <c r="P13" s="58"/>
      <c r="Q13" s="58"/>
      <c r="R13" s="58"/>
      <c r="S13" s="58"/>
      <c r="T13" s="58"/>
      <c r="U13" s="56"/>
    </row>
    <row r="14" spans="1:14" ht="14.25">
      <c r="A14" s="41">
        <v>12</v>
      </c>
      <c r="B14" s="21"/>
      <c r="C14" s="43"/>
      <c r="D14" s="44"/>
      <c r="E14" s="45"/>
      <c r="F14" s="19"/>
      <c r="G14" s="41">
        <v>12</v>
      </c>
      <c r="H14" s="21"/>
      <c r="I14" s="598" t="s">
        <v>316</v>
      </c>
      <c r="J14" s="599" t="s">
        <v>255</v>
      </c>
      <c r="K14" s="597">
        <v>3000</v>
      </c>
      <c r="M14" s="59"/>
      <c r="N14" s="59"/>
    </row>
    <row r="15" spans="1:11" ht="12.75">
      <c r="A15" s="41">
        <v>13</v>
      </c>
      <c r="B15" s="21"/>
      <c r="C15" s="43"/>
      <c r="D15" s="44"/>
      <c r="E15" s="45"/>
      <c r="F15" s="19"/>
      <c r="G15" s="41">
        <v>13</v>
      </c>
      <c r="H15" s="21"/>
      <c r="I15" s="601"/>
      <c r="J15" s="599"/>
      <c r="K15" s="597"/>
    </row>
    <row r="16" spans="1:11" ht="12.75">
      <c r="A16" s="41">
        <v>14</v>
      </c>
      <c r="B16" s="21"/>
      <c r="C16" s="43"/>
      <c r="D16" s="44"/>
      <c r="E16" s="45"/>
      <c r="F16" s="19"/>
      <c r="G16" s="41">
        <v>14</v>
      </c>
      <c r="H16" s="21"/>
      <c r="I16" s="601"/>
      <c r="J16" s="599"/>
      <c r="K16" s="597"/>
    </row>
    <row r="17" spans="1:11" ht="12.75">
      <c r="A17" s="41">
        <v>15</v>
      </c>
      <c r="B17" s="21"/>
      <c r="C17" s="43"/>
      <c r="D17" s="44"/>
      <c r="E17" s="45"/>
      <c r="G17" s="41">
        <v>15</v>
      </c>
      <c r="H17" s="21"/>
      <c r="I17" s="601"/>
      <c r="J17" s="599"/>
      <c r="K17" s="597"/>
    </row>
    <row r="18" spans="1:11" ht="12.75">
      <c r="A18" s="41">
        <v>16</v>
      </c>
      <c r="B18" s="21"/>
      <c r="C18" s="43"/>
      <c r="D18" s="44"/>
      <c r="E18" s="45"/>
      <c r="G18" s="41">
        <v>16</v>
      </c>
      <c r="H18" s="21"/>
      <c r="I18" s="601"/>
      <c r="J18" s="599"/>
      <c r="K18" s="597"/>
    </row>
    <row r="19" spans="1:11" ht="12.75">
      <c r="A19" s="41">
        <v>17</v>
      </c>
      <c r="B19" s="21"/>
      <c r="C19" s="43"/>
      <c r="D19" s="44"/>
      <c r="E19" s="45"/>
      <c r="G19" s="41">
        <v>17</v>
      </c>
      <c r="H19" s="21"/>
      <c r="I19" s="601"/>
      <c r="J19" s="599"/>
      <c r="K19" s="597"/>
    </row>
    <row r="20" spans="1:11" ht="12.75">
      <c r="A20" s="41">
        <v>18</v>
      </c>
      <c r="B20" s="21"/>
      <c r="C20" s="43"/>
      <c r="D20" s="44"/>
      <c r="E20" s="45"/>
      <c r="G20" s="41">
        <v>18</v>
      </c>
      <c r="H20" s="21"/>
      <c r="I20" s="601"/>
      <c r="J20" s="599"/>
      <c r="K20" s="597"/>
    </row>
    <row r="21" spans="1:11" ht="12.75">
      <c r="A21" s="41">
        <v>19</v>
      </c>
      <c r="B21" s="21"/>
      <c r="C21" s="43"/>
      <c r="D21" s="44"/>
      <c r="E21" s="45"/>
      <c r="G21" s="41">
        <v>19</v>
      </c>
      <c r="H21" s="21"/>
      <c r="I21" s="601"/>
      <c r="J21" s="599"/>
      <c r="K21" s="597"/>
    </row>
    <row r="22" spans="1:11" ht="12.75">
      <c r="A22" s="41">
        <v>20</v>
      </c>
      <c r="B22" s="21"/>
      <c r="C22" s="43"/>
      <c r="D22" s="44"/>
      <c r="E22" s="45"/>
      <c r="G22" s="41">
        <v>20</v>
      </c>
      <c r="H22" s="21"/>
      <c r="I22" s="601"/>
      <c r="J22" s="599"/>
      <c r="K22" s="597"/>
    </row>
    <row r="23" spans="1:11" ht="12.75">
      <c r="A23" s="41">
        <v>21</v>
      </c>
      <c r="B23" s="21"/>
      <c r="C23" s="43"/>
      <c r="D23" s="44"/>
      <c r="E23" s="45"/>
      <c r="G23" s="41">
        <v>21</v>
      </c>
      <c r="H23" s="21"/>
      <c r="I23" s="601"/>
      <c r="J23" s="599"/>
      <c r="K23" s="597"/>
    </row>
    <row r="24" spans="1:11" ht="12.75">
      <c r="A24" s="41">
        <v>22</v>
      </c>
      <c r="B24" s="21"/>
      <c r="C24" s="43"/>
      <c r="D24" s="44"/>
      <c r="E24" s="45"/>
      <c r="G24" s="41">
        <v>22</v>
      </c>
      <c r="H24" s="21"/>
      <c r="I24" s="601"/>
      <c r="J24" s="599"/>
      <c r="K24" s="597"/>
    </row>
    <row r="25" spans="1:11" ht="12.75">
      <c r="A25" s="41">
        <v>23</v>
      </c>
      <c r="B25" s="21"/>
      <c r="C25" s="43"/>
      <c r="D25" s="44"/>
      <c r="E25" s="45"/>
      <c r="G25" s="41">
        <v>23</v>
      </c>
      <c r="H25" s="21"/>
      <c r="I25" s="601"/>
      <c r="J25" s="599"/>
      <c r="K25" s="597"/>
    </row>
    <row r="26" spans="1:11" ht="12.75">
      <c r="A26" s="41">
        <v>24</v>
      </c>
      <c r="B26" s="21"/>
      <c r="C26" s="43"/>
      <c r="D26" s="44"/>
      <c r="E26" s="45"/>
      <c r="G26" s="41">
        <v>24</v>
      </c>
      <c r="H26" s="21"/>
      <c r="I26" s="601"/>
      <c r="J26" s="599"/>
      <c r="K26" s="597"/>
    </row>
    <row r="27" spans="1:11" ht="12.75">
      <c r="A27" s="41">
        <v>25</v>
      </c>
      <c r="B27" s="21"/>
      <c r="C27" s="43"/>
      <c r="D27" s="44"/>
      <c r="E27" s="45"/>
      <c r="G27" s="41">
        <v>25</v>
      </c>
      <c r="H27" s="21"/>
      <c r="I27" s="601"/>
      <c r="J27" s="599"/>
      <c r="K27" s="597"/>
    </row>
    <row r="29" spans="1:13" ht="12.75">
      <c r="A29" s="60"/>
      <c r="B29" s="60"/>
      <c r="C29" s="60"/>
      <c r="D29" s="61"/>
      <c r="E29" s="256">
        <f>SUM(E3:E28)</f>
        <v>21000</v>
      </c>
      <c r="F29" s="61"/>
      <c r="G29" s="60"/>
      <c r="H29" s="61"/>
      <c r="I29" s="60"/>
      <c r="J29" s="60"/>
      <c r="K29" s="256">
        <f>SUM(K3:K28)</f>
        <v>36000</v>
      </c>
      <c r="M29" s="256">
        <f>SUM(E29:K29)</f>
        <v>57000</v>
      </c>
    </row>
    <row r="30" spans="1:11" ht="12.75">
      <c r="A30" s="60"/>
      <c r="C30" s="60"/>
      <c r="D30" s="63"/>
      <c r="E30" s="62"/>
      <c r="G30" s="60"/>
      <c r="I30" s="60"/>
      <c r="J30" s="63"/>
      <c r="K30" s="62"/>
    </row>
  </sheetData>
  <sheetProtection/>
  <mergeCells count="2">
    <mergeCell ref="I2:J2"/>
    <mergeCell ref="C2:D2"/>
  </mergeCell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A1:T600"/>
  <sheetViews>
    <sheetView showZeros="0" view="pageBreakPreview" zoomScale="60" zoomScalePageLayoutView="0" workbookViewId="0" topLeftCell="A1">
      <selection activeCell="K131" sqref="K131"/>
    </sheetView>
  </sheetViews>
  <sheetFormatPr defaultColWidth="9.00390625" defaultRowHeight="13.5"/>
  <cols>
    <col min="1" max="20" width="14.375" style="0" customWidth="1"/>
  </cols>
  <sheetData>
    <row r="1" spans="1:20" ht="23.25">
      <c r="A1" s="1003" t="s">
        <v>82</v>
      </c>
      <c r="B1" s="1003"/>
      <c r="C1" s="1003"/>
      <c r="D1" s="1003"/>
      <c r="E1" s="1004"/>
      <c r="F1" s="1003" t="s">
        <v>83</v>
      </c>
      <c r="G1" s="1003"/>
      <c r="H1" s="1003"/>
      <c r="I1" s="1003"/>
      <c r="J1" s="1003"/>
      <c r="K1" s="1003" t="s">
        <v>82</v>
      </c>
      <c r="L1" s="1003"/>
      <c r="M1" s="1003"/>
      <c r="N1" s="1003"/>
      <c r="O1" s="1004"/>
      <c r="P1" s="1003" t="s">
        <v>83</v>
      </c>
      <c r="Q1" s="1003"/>
      <c r="R1" s="1003"/>
      <c r="S1" s="1003"/>
      <c r="T1" s="1003"/>
    </row>
    <row r="2" spans="1:16" ht="24" customHeight="1">
      <c r="A2" s="64"/>
      <c r="B2" s="15"/>
      <c r="C2" s="15"/>
      <c r="D2" s="15"/>
      <c r="E2" s="65"/>
      <c r="F2" s="15"/>
      <c r="K2" s="64"/>
      <c r="L2" s="15"/>
      <c r="M2" s="15"/>
      <c r="N2" s="15"/>
      <c r="O2" s="65"/>
      <c r="P2" s="15"/>
    </row>
    <row r="3" spans="1:20" ht="23.25">
      <c r="A3" s="1000" t="str">
        <f>'ﾗｲｶﾑ杯参加ﾁｰﾑ（低）'!C3&amp;"　"&amp;'ﾗｲｶﾑ杯参加ﾁｰﾑ（低）'!D3&amp;"　様"</f>
        <v>上野クラブ　(低) 男子　様</v>
      </c>
      <c r="B3" s="1001"/>
      <c r="C3" s="1001"/>
      <c r="D3" s="1001"/>
      <c r="E3" s="1002"/>
      <c r="F3" s="1000" t="str">
        <f>A3</f>
        <v>上野クラブ　(低) 男子　様</v>
      </c>
      <c r="G3" s="1000"/>
      <c r="H3" s="1000"/>
      <c r="I3" s="1000"/>
      <c r="J3" s="1000"/>
      <c r="K3" s="1000" t="str">
        <f>'ﾗｲｶﾑ杯参加ﾁｰﾑ（低）'!I3&amp;"　"&amp;'ﾗｲｶﾑ杯参加ﾁｰﾑ（低）'!J3&amp;"　様"</f>
        <v>平良第一JVC　(低) 女子　様</v>
      </c>
      <c r="L3" s="1001"/>
      <c r="M3" s="1001"/>
      <c r="N3" s="1001"/>
      <c r="O3" s="1002"/>
      <c r="P3" s="1000" t="str">
        <f>K3</f>
        <v>平良第一JVC　(低) 女子　様</v>
      </c>
      <c r="Q3" s="1000"/>
      <c r="R3" s="1000"/>
      <c r="S3" s="1000"/>
      <c r="T3" s="1000"/>
    </row>
    <row r="4" spans="1:16" ht="19.5" customHeight="1">
      <c r="A4" s="66"/>
      <c r="B4" s="15"/>
      <c r="C4" s="15"/>
      <c r="D4" s="15"/>
      <c r="E4" s="65"/>
      <c r="F4" s="15"/>
      <c r="K4" s="66"/>
      <c r="L4" s="15"/>
      <c r="M4" s="15"/>
      <c r="N4" s="15"/>
      <c r="O4" s="65"/>
      <c r="P4" s="15"/>
    </row>
    <row r="5" spans="1:16" ht="19.5" customHeight="1">
      <c r="A5" s="66"/>
      <c r="B5" s="15"/>
      <c r="C5" s="15"/>
      <c r="D5" s="15"/>
      <c r="E5" s="65"/>
      <c r="F5" s="15"/>
      <c r="K5" s="66"/>
      <c r="L5" s="15"/>
      <c r="M5" s="15"/>
      <c r="N5" s="15"/>
      <c r="O5" s="65"/>
      <c r="P5" s="15"/>
    </row>
    <row r="6" spans="1:20" ht="19.5" customHeight="1">
      <c r="A6" s="997">
        <f>'ﾗｲｶﾑ杯参加ﾁｰﾑ（低）'!E3</f>
        <v>3000</v>
      </c>
      <c r="B6" s="998"/>
      <c r="C6" s="998"/>
      <c r="D6" s="998"/>
      <c r="E6" s="999"/>
      <c r="F6" s="997">
        <f>A6</f>
        <v>3000</v>
      </c>
      <c r="G6" s="998"/>
      <c r="H6" s="998"/>
      <c r="I6" s="998"/>
      <c r="J6" s="998"/>
      <c r="K6" s="997">
        <f>'ﾗｲｶﾑ杯参加ﾁｰﾑ（低）'!K3</f>
        <v>3000</v>
      </c>
      <c r="L6" s="998"/>
      <c r="M6" s="998"/>
      <c r="N6" s="998"/>
      <c r="O6" s="999"/>
      <c r="P6" s="997">
        <f>K6</f>
        <v>3000</v>
      </c>
      <c r="Q6" s="998"/>
      <c r="R6" s="998"/>
      <c r="S6" s="998"/>
      <c r="T6" s="998"/>
    </row>
    <row r="7" spans="1:16" ht="19.5" customHeight="1">
      <c r="A7" s="66"/>
      <c r="B7" s="15"/>
      <c r="C7" s="15"/>
      <c r="D7" s="15"/>
      <c r="E7" s="65"/>
      <c r="F7" s="15"/>
      <c r="K7" s="66"/>
      <c r="L7" s="15"/>
      <c r="M7" s="15"/>
      <c r="N7" s="15"/>
      <c r="O7" s="65"/>
      <c r="P7" s="15"/>
    </row>
    <row r="8" spans="1:17" s="6" customFormat="1" ht="19.5" customHeight="1">
      <c r="A8" s="67"/>
      <c r="B8" s="68" t="s">
        <v>84</v>
      </c>
      <c r="C8" s="67"/>
      <c r="D8" s="67"/>
      <c r="E8" s="69"/>
      <c r="F8" s="67"/>
      <c r="G8" s="68" t="str">
        <f>$B$8</f>
        <v>但し、</v>
      </c>
      <c r="K8" s="67"/>
      <c r="L8" s="68" t="s">
        <v>84</v>
      </c>
      <c r="M8" s="67"/>
      <c r="N8" s="67"/>
      <c r="O8" s="69"/>
      <c r="P8" s="67"/>
      <c r="Q8" s="68" t="str">
        <f>$B$8</f>
        <v>但し、</v>
      </c>
    </row>
    <row r="9" spans="1:17" s="6" customFormat="1" ht="19.5" customHeight="1">
      <c r="A9" s="67"/>
      <c r="B9" s="511" t="str">
        <f>'ﾗｲｶﾑ杯参加ﾁｰﾑ（低）'!$N$2</f>
        <v>第１8回スポーツショップライカム杯 秋季小学生バレーボール大会</v>
      </c>
      <c r="C9" s="67"/>
      <c r="D9" s="67"/>
      <c r="E9" s="69"/>
      <c r="F9" s="67"/>
      <c r="G9" s="511" t="str">
        <f>$B$9</f>
        <v>第１8回スポーツショップライカム杯 秋季小学生バレーボール大会</v>
      </c>
      <c r="K9" s="67"/>
      <c r="L9" s="511" t="str">
        <f>'ﾗｲｶﾑ杯参加ﾁｰﾑ（低）'!$N$2</f>
        <v>第１8回スポーツショップライカム杯 秋季小学生バレーボール大会</v>
      </c>
      <c r="M9" s="67"/>
      <c r="N9" s="67"/>
      <c r="O9" s="69"/>
      <c r="P9" s="67"/>
      <c r="Q9" s="511" t="str">
        <f>$B$9</f>
        <v>第１8回スポーツショップライカム杯 秋季小学生バレーボール大会</v>
      </c>
    </row>
    <row r="10" spans="1:17" s="6" customFormat="1" ht="19.5" customHeight="1">
      <c r="A10" s="67"/>
      <c r="B10" s="68">
        <f>'ﾗｲｶﾑ杯参加ﾁｰﾑ（低）'!$N$3</f>
        <v>0</v>
      </c>
      <c r="C10" s="68"/>
      <c r="D10" s="67"/>
      <c r="E10" s="69"/>
      <c r="F10" s="67"/>
      <c r="G10" s="68">
        <f>$B$10</f>
        <v>0</v>
      </c>
      <c r="K10" s="67"/>
      <c r="L10" s="68">
        <f>'ﾗｲｶﾑ杯参加ﾁｰﾑ（低）'!$N$3</f>
        <v>0</v>
      </c>
      <c r="M10" s="68"/>
      <c r="N10" s="67"/>
      <c r="O10" s="69"/>
      <c r="P10" s="67"/>
      <c r="Q10" s="68">
        <f>$B$10</f>
        <v>0</v>
      </c>
    </row>
    <row r="11" spans="1:17" s="6" customFormat="1" ht="19.5" customHeight="1">
      <c r="A11" s="67"/>
      <c r="B11" s="68" t="str">
        <f>'ﾗｲｶﾑ杯参加ﾁｰﾑ（低）'!$N$4</f>
        <v>参加料として</v>
      </c>
      <c r="C11" s="68"/>
      <c r="D11" s="67"/>
      <c r="E11" s="69"/>
      <c r="F11" s="67"/>
      <c r="G11" s="68" t="str">
        <f>$B$11</f>
        <v>参加料として</v>
      </c>
      <c r="K11" s="67"/>
      <c r="L11" s="68" t="str">
        <f>'ﾗｲｶﾑ杯参加ﾁｰﾑ（低）'!$N$4</f>
        <v>参加料として</v>
      </c>
      <c r="M11" s="68"/>
      <c r="N11" s="67"/>
      <c r="O11" s="69"/>
      <c r="P11" s="67"/>
      <c r="Q11" s="68" t="str">
        <f>$B$11</f>
        <v>参加料として</v>
      </c>
    </row>
    <row r="12" spans="1:17" s="6" customFormat="1" ht="19.5" customHeight="1">
      <c r="A12" s="67"/>
      <c r="B12" s="68">
        <f>'ﾗｲｶﾑ杯参加ﾁｰﾑ（低）'!$N$5</f>
        <v>0</v>
      </c>
      <c r="C12" s="67"/>
      <c r="D12" s="67"/>
      <c r="E12" s="69"/>
      <c r="F12" s="67"/>
      <c r="G12" s="68">
        <f aca="true" t="shared" si="0" ref="G12:G24">$B12</f>
        <v>0</v>
      </c>
      <c r="K12" s="67"/>
      <c r="L12" s="68">
        <f>'ﾗｲｶﾑ杯参加ﾁｰﾑ（低）'!$N$5</f>
        <v>0</v>
      </c>
      <c r="M12" s="67"/>
      <c r="N12" s="67"/>
      <c r="O12" s="69"/>
      <c r="P12" s="67"/>
      <c r="Q12" s="68">
        <f aca="true" t="shared" si="1" ref="Q12:Q24">$B12</f>
        <v>0</v>
      </c>
    </row>
    <row r="13" spans="1:17" s="6" customFormat="1" ht="19.5" customHeight="1">
      <c r="A13" s="67"/>
      <c r="B13" s="68">
        <f>'ﾗｲｶﾑ杯参加ﾁｰﾑ（低）'!$N$6</f>
        <v>0</v>
      </c>
      <c r="C13" s="67"/>
      <c r="D13" s="67"/>
      <c r="E13" s="69"/>
      <c r="F13" s="67"/>
      <c r="G13" s="68">
        <f t="shared" si="0"/>
        <v>0</v>
      </c>
      <c r="K13" s="67"/>
      <c r="L13" s="68">
        <f>'ﾗｲｶﾑ杯参加ﾁｰﾑ（低）'!$N$6</f>
        <v>0</v>
      </c>
      <c r="M13" s="67"/>
      <c r="N13" s="67"/>
      <c r="O13" s="69"/>
      <c r="P13" s="67"/>
      <c r="Q13" s="68">
        <f t="shared" si="1"/>
        <v>0</v>
      </c>
    </row>
    <row r="14" spans="1:17" s="6" customFormat="1" ht="19.5" customHeight="1">
      <c r="A14" s="67"/>
      <c r="B14" s="68">
        <f>'ﾗｲｶﾑ杯参加ﾁｰﾑ（低）'!$N$7</f>
        <v>0</v>
      </c>
      <c r="C14" s="67"/>
      <c r="D14" s="67"/>
      <c r="E14" s="69"/>
      <c r="F14" s="67"/>
      <c r="G14" s="68">
        <f t="shared" si="0"/>
        <v>0</v>
      </c>
      <c r="K14" s="67"/>
      <c r="L14" s="68">
        <f>'ﾗｲｶﾑ杯参加ﾁｰﾑ（低）'!$N$7</f>
        <v>0</v>
      </c>
      <c r="M14" s="67"/>
      <c r="N14" s="67"/>
      <c r="O14" s="69"/>
      <c r="P14" s="67"/>
      <c r="Q14" s="68">
        <f t="shared" si="1"/>
        <v>0</v>
      </c>
    </row>
    <row r="15" spans="1:17" s="6" customFormat="1" ht="19.5" customHeight="1">
      <c r="A15" s="67"/>
      <c r="B15" s="68" t="str">
        <f>"入金日　"&amp;"令和"&amp;'ﾗｲｶﾑ杯参加ﾁｰﾑ（低）'!$O$8&amp;"年　"&amp;'ﾗｲｶﾑ杯参加ﾁｰﾑ（低）'!$Q$8&amp;"月"&amp;'ﾗｲｶﾑ杯参加ﾁｰﾑ（低）'!$S$8&amp;"日　"&amp;'ﾗｲｶﾑ杯参加ﾁｰﾑ（低）'!$U$8</f>
        <v>入金日　令和4年　9月23日　金曜日</v>
      </c>
      <c r="C15" s="67"/>
      <c r="D15" s="67"/>
      <c r="E15" s="69"/>
      <c r="F15" s="67"/>
      <c r="G15" s="68" t="str">
        <f t="shared" si="0"/>
        <v>入金日　令和4年　9月23日　金曜日</v>
      </c>
      <c r="K15" s="67"/>
      <c r="L15" s="68" t="str">
        <f>"入金日　"&amp;"令和"&amp;'ﾗｲｶﾑ杯参加ﾁｰﾑ（低）'!$O$8&amp;"年　"&amp;'ﾗｲｶﾑ杯参加ﾁｰﾑ（低）'!$Q$8&amp;"月"&amp;'ﾗｲｶﾑ杯参加ﾁｰﾑ（低）'!$S$8&amp;"日　"&amp;'ﾗｲｶﾑ杯参加ﾁｰﾑ（低）'!$U$8</f>
        <v>入金日　令和4年　9月23日　金曜日</v>
      </c>
      <c r="M15" s="67"/>
      <c r="N15" s="67"/>
      <c r="O15" s="69"/>
      <c r="P15" s="67"/>
      <c r="Q15" s="68" t="str">
        <f t="shared" si="1"/>
        <v>入金日　令和4年　9月23日　金曜日</v>
      </c>
    </row>
    <row r="16" spans="1:17" s="6" customFormat="1" ht="19.5" customHeight="1">
      <c r="A16" s="67"/>
      <c r="B16" s="68">
        <f>'ﾗｲｶﾑ杯参加ﾁｰﾑ（低）'!$N$9</f>
        <v>0</v>
      </c>
      <c r="C16" s="67"/>
      <c r="D16" s="67"/>
      <c r="E16" s="69"/>
      <c r="F16" s="67"/>
      <c r="G16" s="68">
        <f t="shared" si="0"/>
        <v>0</v>
      </c>
      <c r="K16" s="67"/>
      <c r="L16" s="68">
        <f>'ﾗｲｶﾑ杯参加ﾁｰﾑ（低）'!$N$9</f>
        <v>0</v>
      </c>
      <c r="M16" s="67"/>
      <c r="N16" s="67"/>
      <c r="O16" s="69"/>
      <c r="P16" s="67"/>
      <c r="Q16" s="68">
        <f t="shared" si="1"/>
        <v>0</v>
      </c>
    </row>
    <row r="17" spans="1:17" s="6" customFormat="1" ht="19.5" customHeight="1">
      <c r="A17" s="67"/>
      <c r="B17" s="68" t="s">
        <v>85</v>
      </c>
      <c r="C17" s="67"/>
      <c r="D17" s="67"/>
      <c r="E17" s="69"/>
      <c r="F17" s="67"/>
      <c r="G17" s="68" t="str">
        <f t="shared" si="0"/>
        <v>上記正に領収致しました。</v>
      </c>
      <c r="K17" s="67"/>
      <c r="L17" s="68" t="s">
        <v>85</v>
      </c>
      <c r="M17" s="67"/>
      <c r="N17" s="67"/>
      <c r="O17" s="69"/>
      <c r="P17" s="67"/>
      <c r="Q17" s="68" t="str">
        <f t="shared" si="1"/>
        <v>上記正に領収致しました。</v>
      </c>
    </row>
    <row r="18" spans="1:17" s="6" customFormat="1" ht="19.5" customHeight="1">
      <c r="A18" s="67"/>
      <c r="B18" s="68">
        <f>'ﾗｲｶﾑ杯参加ﾁｰﾑ（低）'!$N$11</f>
        <v>0</v>
      </c>
      <c r="C18" s="67"/>
      <c r="D18" s="67"/>
      <c r="E18" s="69"/>
      <c r="F18" s="67"/>
      <c r="G18" s="68">
        <f t="shared" si="0"/>
        <v>0</v>
      </c>
      <c r="K18" s="67"/>
      <c r="L18" s="68">
        <f>'ﾗｲｶﾑ杯参加ﾁｰﾑ（低）'!$N$11</f>
        <v>0</v>
      </c>
      <c r="M18" s="67"/>
      <c r="N18" s="67"/>
      <c r="O18" s="69"/>
      <c r="P18" s="67"/>
      <c r="Q18" s="68">
        <f t="shared" si="1"/>
        <v>0</v>
      </c>
    </row>
    <row r="19" spans="1:17" s="6" customFormat="1" ht="19.5" customHeight="1">
      <c r="A19" s="67"/>
      <c r="B19" s="68" t="str">
        <f>'ﾗｲｶﾑ杯参加ﾁｰﾑ（低）'!$N$12</f>
        <v>宮古地区小学生バレーボール連盟</v>
      </c>
      <c r="C19" s="67"/>
      <c r="D19" s="67"/>
      <c r="E19" s="69"/>
      <c r="F19" s="67"/>
      <c r="G19" s="68" t="str">
        <f t="shared" si="0"/>
        <v>宮古地区小学生バレーボール連盟</v>
      </c>
      <c r="K19" s="67"/>
      <c r="L19" s="68" t="str">
        <f>'ﾗｲｶﾑ杯参加ﾁｰﾑ（低）'!$N$12</f>
        <v>宮古地区小学生バレーボール連盟</v>
      </c>
      <c r="M19" s="67"/>
      <c r="N19" s="67"/>
      <c r="O19" s="69"/>
      <c r="P19" s="67"/>
      <c r="Q19" s="68" t="str">
        <f t="shared" si="1"/>
        <v>宮古地区小学生バレーボール連盟</v>
      </c>
    </row>
    <row r="20" spans="1:17" s="6" customFormat="1" ht="19.5" customHeight="1">
      <c r="A20" s="67"/>
      <c r="B20" s="68" t="str">
        <f>'ﾗｲｶﾑ杯参加ﾁｰﾑ（低）'!$N$13&amp;" 　印"</f>
        <v>会　　長　　　漢那　則朋 　印</v>
      </c>
      <c r="C20" s="67"/>
      <c r="D20" s="67"/>
      <c r="E20" s="69"/>
      <c r="F20" s="67"/>
      <c r="G20" s="68" t="str">
        <f t="shared" si="0"/>
        <v>会　　長　　　漢那　則朋 　印</v>
      </c>
      <c r="K20" s="67"/>
      <c r="L20" s="68" t="str">
        <f>'ﾗｲｶﾑ杯参加ﾁｰﾑ（低）'!$N$13&amp;" 　印"</f>
        <v>会　　長　　　漢那　則朋 　印</v>
      </c>
      <c r="M20" s="67"/>
      <c r="N20" s="67"/>
      <c r="O20" s="69"/>
      <c r="P20" s="67"/>
      <c r="Q20" s="68" t="str">
        <f t="shared" si="1"/>
        <v>会　　長　　　漢那　則朋 　印</v>
      </c>
    </row>
    <row r="21" spans="1:17" s="6" customFormat="1" ht="19.5" customHeight="1">
      <c r="A21" s="67"/>
      <c r="B21" s="68">
        <f>'ﾗｲｶﾑ杯参加ﾁｰﾑ（低）'!$N$14</f>
        <v>0</v>
      </c>
      <c r="C21" s="67"/>
      <c r="D21" s="67"/>
      <c r="E21" s="69"/>
      <c r="F21" s="67"/>
      <c r="G21" s="68">
        <f t="shared" si="0"/>
        <v>0</v>
      </c>
      <c r="K21" s="67"/>
      <c r="L21" s="68">
        <f>'ﾗｲｶﾑ杯参加ﾁｰﾑ（低）'!$N$14</f>
        <v>0</v>
      </c>
      <c r="M21" s="67"/>
      <c r="N21" s="67"/>
      <c r="O21" s="69"/>
      <c r="P21" s="67"/>
      <c r="Q21" s="68">
        <f t="shared" si="1"/>
        <v>0</v>
      </c>
    </row>
    <row r="22" spans="1:17" s="6" customFormat="1" ht="19.5" customHeight="1">
      <c r="A22" s="67"/>
      <c r="B22" s="68">
        <f>'ﾗｲｶﾑ杯参加ﾁｰﾑ（低）'!$N$15</f>
        <v>0</v>
      </c>
      <c r="C22" s="67"/>
      <c r="D22" s="67"/>
      <c r="E22" s="69"/>
      <c r="F22" s="67"/>
      <c r="G22" s="68">
        <f t="shared" si="0"/>
        <v>0</v>
      </c>
      <c r="K22" s="67"/>
      <c r="L22" s="68">
        <f>'ﾗｲｶﾑ杯参加ﾁｰﾑ（低）'!$N$15</f>
        <v>0</v>
      </c>
      <c r="M22" s="67"/>
      <c r="N22" s="67"/>
      <c r="O22" s="69"/>
      <c r="P22" s="67"/>
      <c r="Q22" s="68">
        <f t="shared" si="1"/>
        <v>0</v>
      </c>
    </row>
    <row r="23" spans="1:17" ht="19.5" customHeight="1">
      <c r="A23" s="15"/>
      <c r="B23" s="68">
        <f>'ﾗｲｶﾑ杯参加ﾁｰﾑ（低）'!$N$16</f>
        <v>0</v>
      </c>
      <c r="C23" s="15"/>
      <c r="D23" s="15"/>
      <c r="E23" s="65"/>
      <c r="F23" s="15"/>
      <c r="G23" s="68">
        <f t="shared" si="0"/>
        <v>0</v>
      </c>
      <c r="K23" s="15"/>
      <c r="L23" s="68">
        <f>'ﾗｲｶﾑ杯参加ﾁｰﾑ（低）'!$N$16</f>
        <v>0</v>
      </c>
      <c r="M23" s="15"/>
      <c r="N23" s="15"/>
      <c r="O23" s="65"/>
      <c r="P23" s="15"/>
      <c r="Q23" s="68">
        <f t="shared" si="1"/>
        <v>0</v>
      </c>
    </row>
    <row r="24" spans="1:17" ht="19.5" customHeight="1">
      <c r="A24" s="15"/>
      <c r="B24" s="68">
        <f>'ﾗｲｶﾑ杯参加ﾁｰﾑ（低）'!$N$17</f>
        <v>0</v>
      </c>
      <c r="C24" s="15"/>
      <c r="D24" s="15"/>
      <c r="E24" s="65"/>
      <c r="F24" s="15"/>
      <c r="G24" s="68">
        <f t="shared" si="0"/>
        <v>0</v>
      </c>
      <c r="K24" s="15"/>
      <c r="L24" s="68">
        <f>'ﾗｲｶﾑ杯参加ﾁｰﾑ（低）'!$N$17</f>
        <v>0</v>
      </c>
      <c r="M24" s="15"/>
      <c r="N24" s="15"/>
      <c r="O24" s="65"/>
      <c r="P24" s="15"/>
      <c r="Q24" s="68">
        <f t="shared" si="1"/>
        <v>0</v>
      </c>
    </row>
    <row r="25" spans="1:20" ht="23.25">
      <c r="A25" s="1003" t="s">
        <v>86</v>
      </c>
      <c r="B25" s="1003"/>
      <c r="C25" s="1003"/>
      <c r="D25" s="1003"/>
      <c r="E25" s="1004"/>
      <c r="F25" s="1003" t="s">
        <v>78</v>
      </c>
      <c r="G25" s="1003"/>
      <c r="H25" s="1003"/>
      <c r="I25" s="1003"/>
      <c r="J25" s="1003"/>
      <c r="K25" s="1003" t="s">
        <v>86</v>
      </c>
      <c r="L25" s="1003"/>
      <c r="M25" s="1003"/>
      <c r="N25" s="1003"/>
      <c r="O25" s="1004"/>
      <c r="P25" s="1003" t="s">
        <v>78</v>
      </c>
      <c r="Q25" s="1003"/>
      <c r="R25" s="1003"/>
      <c r="S25" s="1003"/>
      <c r="T25" s="1003"/>
    </row>
    <row r="26" spans="1:16" ht="24" customHeight="1">
      <c r="A26" s="64"/>
      <c r="B26" s="15"/>
      <c r="C26" s="15"/>
      <c r="D26" s="15"/>
      <c r="E26" s="65"/>
      <c r="F26" s="15"/>
      <c r="K26" s="64"/>
      <c r="L26" s="15"/>
      <c r="M26" s="15"/>
      <c r="N26" s="15"/>
      <c r="O26" s="65"/>
      <c r="P26" s="15"/>
    </row>
    <row r="27" spans="1:20" ht="23.25">
      <c r="A27" s="1000" t="str">
        <f>'ﾗｲｶﾑ杯参加ﾁｰﾑ（低）'!C4&amp;"　"&amp;'ﾗｲｶﾑ杯参加ﾁｰﾑ（低）'!D4&amp;"　様"</f>
        <v>結の橋クラブ　(低) 男子　様</v>
      </c>
      <c r="B27" s="1001"/>
      <c r="C27" s="1001"/>
      <c r="D27" s="1001"/>
      <c r="E27" s="1002"/>
      <c r="F27" s="1000" t="str">
        <f>A27</f>
        <v>結の橋クラブ　(低) 男子　様</v>
      </c>
      <c r="G27" s="1000"/>
      <c r="H27" s="1000"/>
      <c r="I27" s="1000"/>
      <c r="J27" s="1000"/>
      <c r="K27" s="1000" t="str">
        <f>'ﾗｲｶﾑ杯参加ﾁｰﾑ（低）'!I4&amp;"　"&amp;'ﾗｲｶﾑ杯参加ﾁｰﾑ（低）'!J4&amp;"　様"</f>
        <v>鏡原あかうん　(低) 女子　様</v>
      </c>
      <c r="L27" s="1001"/>
      <c r="M27" s="1001"/>
      <c r="N27" s="1001"/>
      <c r="O27" s="1002"/>
      <c r="P27" s="1000" t="str">
        <f>K27</f>
        <v>鏡原あかうん　(低) 女子　様</v>
      </c>
      <c r="Q27" s="1000"/>
      <c r="R27" s="1000"/>
      <c r="S27" s="1000"/>
      <c r="T27" s="1000"/>
    </row>
    <row r="28" spans="1:16" ht="19.5" customHeight="1">
      <c r="A28" s="66"/>
      <c r="B28" s="15"/>
      <c r="C28" s="15"/>
      <c r="D28" s="15"/>
      <c r="E28" s="65"/>
      <c r="F28" s="15"/>
      <c r="K28" s="66"/>
      <c r="L28" s="15"/>
      <c r="M28" s="15"/>
      <c r="N28" s="15"/>
      <c r="O28" s="65"/>
      <c r="P28" s="15"/>
    </row>
    <row r="29" spans="1:16" ht="19.5" customHeight="1">
      <c r="A29" s="66"/>
      <c r="B29" s="15"/>
      <c r="C29" s="15"/>
      <c r="D29" s="15"/>
      <c r="E29" s="65"/>
      <c r="F29" s="15"/>
      <c r="K29" s="66"/>
      <c r="L29" s="15"/>
      <c r="M29" s="15"/>
      <c r="N29" s="15"/>
      <c r="O29" s="65"/>
      <c r="P29" s="15"/>
    </row>
    <row r="30" spans="1:20" ht="19.5" customHeight="1">
      <c r="A30" s="997">
        <f>'ﾗｲｶﾑ杯参加ﾁｰﾑ（低）'!E4</f>
        <v>3000</v>
      </c>
      <c r="B30" s="998"/>
      <c r="C30" s="998"/>
      <c r="D30" s="998"/>
      <c r="E30" s="999"/>
      <c r="F30" s="997">
        <f>A30</f>
        <v>3000</v>
      </c>
      <c r="G30" s="998"/>
      <c r="H30" s="998"/>
      <c r="I30" s="998"/>
      <c r="J30" s="998"/>
      <c r="K30" s="997">
        <f>'ﾗｲｶﾑ杯参加ﾁｰﾑ（低）'!K4</f>
        <v>3000</v>
      </c>
      <c r="L30" s="998"/>
      <c r="M30" s="998"/>
      <c r="N30" s="998"/>
      <c r="O30" s="999"/>
      <c r="P30" s="997">
        <f>K30</f>
        <v>3000</v>
      </c>
      <c r="Q30" s="998"/>
      <c r="R30" s="998"/>
      <c r="S30" s="998"/>
      <c r="T30" s="998"/>
    </row>
    <row r="31" spans="1:16" ht="19.5" customHeight="1">
      <c r="A31" s="66"/>
      <c r="B31" s="15"/>
      <c r="C31" s="15"/>
      <c r="D31" s="15"/>
      <c r="E31" s="65"/>
      <c r="F31" s="15"/>
      <c r="K31" s="66"/>
      <c r="L31" s="15"/>
      <c r="M31" s="15"/>
      <c r="N31" s="15"/>
      <c r="O31" s="65"/>
      <c r="P31" s="15"/>
    </row>
    <row r="32" spans="1:17" s="6" customFormat="1" ht="19.5" customHeight="1">
      <c r="A32" s="67"/>
      <c r="B32" s="68" t="s">
        <v>87</v>
      </c>
      <c r="C32" s="67"/>
      <c r="D32" s="67"/>
      <c r="E32" s="69"/>
      <c r="F32" s="67"/>
      <c r="G32" s="68" t="str">
        <f>$B$8</f>
        <v>但し、</v>
      </c>
      <c r="K32" s="67"/>
      <c r="L32" s="68" t="s">
        <v>87</v>
      </c>
      <c r="M32" s="67"/>
      <c r="N32" s="67"/>
      <c r="O32" s="69"/>
      <c r="P32" s="67"/>
      <c r="Q32" s="68" t="str">
        <f>$B$8</f>
        <v>但し、</v>
      </c>
    </row>
    <row r="33" spans="1:17" s="6" customFormat="1" ht="19.5" customHeight="1">
      <c r="A33" s="67"/>
      <c r="B33" s="511" t="str">
        <f>'ﾗｲｶﾑ杯参加ﾁｰﾑ（低）'!$N$2</f>
        <v>第１8回スポーツショップライカム杯 秋季小学生バレーボール大会</v>
      </c>
      <c r="C33" s="67"/>
      <c r="D33" s="67"/>
      <c r="E33" s="69"/>
      <c r="F33" s="67"/>
      <c r="G33" s="511" t="str">
        <f>$B$9</f>
        <v>第１8回スポーツショップライカム杯 秋季小学生バレーボール大会</v>
      </c>
      <c r="K33" s="67"/>
      <c r="L33" s="511" t="str">
        <f>'ﾗｲｶﾑ杯参加ﾁｰﾑ（低）'!$N$2</f>
        <v>第１8回スポーツショップライカム杯 秋季小学生バレーボール大会</v>
      </c>
      <c r="M33" s="67"/>
      <c r="N33" s="67"/>
      <c r="O33" s="69"/>
      <c r="P33" s="67"/>
      <c r="Q33" s="511" t="str">
        <f>$B$9</f>
        <v>第１8回スポーツショップライカム杯 秋季小学生バレーボール大会</v>
      </c>
    </row>
    <row r="34" spans="1:17" s="6" customFormat="1" ht="19.5" customHeight="1">
      <c r="A34" s="67"/>
      <c r="B34" s="68">
        <f>'ﾗｲｶﾑ杯参加ﾁｰﾑ（低）'!$N$3</f>
        <v>0</v>
      </c>
      <c r="C34" s="68"/>
      <c r="D34" s="67"/>
      <c r="E34" s="69"/>
      <c r="F34" s="67"/>
      <c r="G34" s="68">
        <f>$B$10</f>
        <v>0</v>
      </c>
      <c r="K34" s="67"/>
      <c r="L34" s="68">
        <f>'ﾗｲｶﾑ杯参加ﾁｰﾑ（低）'!$N$3</f>
        <v>0</v>
      </c>
      <c r="M34" s="68"/>
      <c r="N34" s="67"/>
      <c r="O34" s="69"/>
      <c r="P34" s="67"/>
      <c r="Q34" s="68">
        <f>$B$10</f>
        <v>0</v>
      </c>
    </row>
    <row r="35" spans="1:17" s="6" customFormat="1" ht="19.5" customHeight="1">
      <c r="A35" s="67"/>
      <c r="B35" s="68" t="str">
        <f>'ﾗｲｶﾑ杯参加ﾁｰﾑ（低）'!$N$4</f>
        <v>参加料として</v>
      </c>
      <c r="C35" s="68"/>
      <c r="D35" s="67"/>
      <c r="E35" s="69"/>
      <c r="F35" s="67"/>
      <c r="G35" s="68" t="str">
        <f>$B$11</f>
        <v>参加料として</v>
      </c>
      <c r="K35" s="67"/>
      <c r="L35" s="68" t="str">
        <f>'ﾗｲｶﾑ杯参加ﾁｰﾑ（低）'!$N$4</f>
        <v>参加料として</v>
      </c>
      <c r="M35" s="68"/>
      <c r="N35" s="67"/>
      <c r="O35" s="69"/>
      <c r="P35" s="67"/>
      <c r="Q35" s="68" t="str">
        <f>$B$11</f>
        <v>参加料として</v>
      </c>
    </row>
    <row r="36" spans="1:17" s="6" customFormat="1" ht="19.5" customHeight="1">
      <c r="A36" s="67"/>
      <c r="B36" s="68">
        <f>'ﾗｲｶﾑ杯参加ﾁｰﾑ（低）'!$N$5</f>
        <v>0</v>
      </c>
      <c r="C36" s="67"/>
      <c r="D36" s="67"/>
      <c r="E36" s="69"/>
      <c r="F36" s="67"/>
      <c r="G36" s="68">
        <f aca="true" t="shared" si="2" ref="G36:G48">$B36</f>
        <v>0</v>
      </c>
      <c r="K36" s="67"/>
      <c r="L36" s="68">
        <f>'ﾗｲｶﾑ杯参加ﾁｰﾑ（低）'!$N$5</f>
        <v>0</v>
      </c>
      <c r="M36" s="67"/>
      <c r="N36" s="67"/>
      <c r="O36" s="69"/>
      <c r="P36" s="67"/>
      <c r="Q36" s="68">
        <f aca="true" t="shared" si="3" ref="Q36:Q48">$B36</f>
        <v>0</v>
      </c>
    </row>
    <row r="37" spans="1:17" s="6" customFormat="1" ht="19.5" customHeight="1">
      <c r="A37" s="67"/>
      <c r="B37" s="68">
        <f>'ﾗｲｶﾑ杯参加ﾁｰﾑ（低）'!$N$6</f>
        <v>0</v>
      </c>
      <c r="C37" s="67"/>
      <c r="D37" s="67"/>
      <c r="E37" s="69"/>
      <c r="F37" s="67"/>
      <c r="G37" s="68">
        <f t="shared" si="2"/>
        <v>0</v>
      </c>
      <c r="K37" s="67"/>
      <c r="L37" s="68">
        <f>'ﾗｲｶﾑ杯参加ﾁｰﾑ（低）'!$N$6</f>
        <v>0</v>
      </c>
      <c r="M37" s="67"/>
      <c r="N37" s="67"/>
      <c r="O37" s="69"/>
      <c r="P37" s="67"/>
      <c r="Q37" s="68">
        <f t="shared" si="3"/>
        <v>0</v>
      </c>
    </row>
    <row r="38" spans="1:17" s="6" customFormat="1" ht="19.5" customHeight="1">
      <c r="A38" s="67"/>
      <c r="B38" s="68">
        <f>'ﾗｲｶﾑ杯参加ﾁｰﾑ（低）'!$N$7</f>
        <v>0</v>
      </c>
      <c r="C38" s="67"/>
      <c r="D38" s="67"/>
      <c r="E38" s="69"/>
      <c r="F38" s="67"/>
      <c r="G38" s="68">
        <f t="shared" si="2"/>
        <v>0</v>
      </c>
      <c r="K38" s="67"/>
      <c r="L38" s="68">
        <f>'ﾗｲｶﾑ杯参加ﾁｰﾑ（低）'!$N$7</f>
        <v>0</v>
      </c>
      <c r="M38" s="67"/>
      <c r="N38" s="67"/>
      <c r="O38" s="69"/>
      <c r="P38" s="67"/>
      <c r="Q38" s="68">
        <f t="shared" si="3"/>
        <v>0</v>
      </c>
    </row>
    <row r="39" spans="1:17" s="6" customFormat="1" ht="19.5" customHeight="1">
      <c r="A39" s="67"/>
      <c r="B39" s="68" t="str">
        <f>"入金日　"&amp;"令和"&amp;'ﾗｲｶﾑ杯参加ﾁｰﾑ（低）'!$O$8&amp;"年　"&amp;'ﾗｲｶﾑ杯参加ﾁｰﾑ（低）'!$Q$8&amp;"月"&amp;'ﾗｲｶﾑ杯参加ﾁｰﾑ（低）'!$S$8&amp;"日　"&amp;'ﾗｲｶﾑ杯参加ﾁｰﾑ（低）'!$U$8</f>
        <v>入金日　令和4年　9月23日　金曜日</v>
      </c>
      <c r="C39" s="67"/>
      <c r="D39" s="67"/>
      <c r="E39" s="69"/>
      <c r="F39" s="67"/>
      <c r="G39" s="68" t="str">
        <f t="shared" si="2"/>
        <v>入金日　令和4年　9月23日　金曜日</v>
      </c>
      <c r="K39" s="67"/>
      <c r="L39" s="68" t="str">
        <f>"入金日　"&amp;"令和"&amp;'ﾗｲｶﾑ杯参加ﾁｰﾑ（低）'!$O$8&amp;"年　"&amp;'ﾗｲｶﾑ杯参加ﾁｰﾑ（低）'!$Q$8&amp;"月"&amp;'ﾗｲｶﾑ杯参加ﾁｰﾑ（低）'!$S$8&amp;"日　"&amp;'ﾗｲｶﾑ杯参加ﾁｰﾑ（低）'!$U$8</f>
        <v>入金日　令和4年　9月23日　金曜日</v>
      </c>
      <c r="M39" s="67"/>
      <c r="N39" s="67"/>
      <c r="O39" s="69"/>
      <c r="P39" s="67"/>
      <c r="Q39" s="68" t="str">
        <f t="shared" si="3"/>
        <v>入金日　令和4年　9月23日　金曜日</v>
      </c>
    </row>
    <row r="40" spans="1:17" s="6" customFormat="1" ht="19.5" customHeight="1">
      <c r="A40" s="67"/>
      <c r="B40" s="68">
        <f>'ﾗｲｶﾑ杯参加ﾁｰﾑ（低）'!$N$9</f>
        <v>0</v>
      </c>
      <c r="C40" s="67"/>
      <c r="D40" s="67"/>
      <c r="E40" s="69"/>
      <c r="F40" s="67"/>
      <c r="G40" s="68">
        <f t="shared" si="2"/>
        <v>0</v>
      </c>
      <c r="K40" s="67"/>
      <c r="L40" s="68">
        <f>'ﾗｲｶﾑ杯参加ﾁｰﾑ（低）'!$N$9</f>
        <v>0</v>
      </c>
      <c r="M40" s="67"/>
      <c r="N40" s="67"/>
      <c r="O40" s="69"/>
      <c r="P40" s="67"/>
      <c r="Q40" s="68">
        <f t="shared" si="3"/>
        <v>0</v>
      </c>
    </row>
    <row r="41" spans="1:17" s="6" customFormat="1" ht="19.5" customHeight="1">
      <c r="A41" s="67"/>
      <c r="B41" s="68" t="s">
        <v>88</v>
      </c>
      <c r="C41" s="67"/>
      <c r="D41" s="67"/>
      <c r="E41" s="69"/>
      <c r="F41" s="67"/>
      <c r="G41" s="68" t="str">
        <f t="shared" si="2"/>
        <v>上記正に領収致しました。</v>
      </c>
      <c r="K41" s="67"/>
      <c r="L41" s="68" t="s">
        <v>88</v>
      </c>
      <c r="M41" s="67"/>
      <c r="N41" s="67"/>
      <c r="O41" s="69"/>
      <c r="P41" s="67"/>
      <c r="Q41" s="68" t="str">
        <f t="shared" si="3"/>
        <v>上記正に領収致しました。</v>
      </c>
    </row>
    <row r="42" spans="1:17" s="6" customFormat="1" ht="19.5" customHeight="1">
      <c r="A42" s="67"/>
      <c r="B42" s="68">
        <f>'ﾗｲｶﾑ杯参加ﾁｰﾑ（低）'!$N$11</f>
        <v>0</v>
      </c>
      <c r="C42" s="67"/>
      <c r="D42" s="67"/>
      <c r="E42" s="69"/>
      <c r="F42" s="67"/>
      <c r="G42" s="68">
        <f t="shared" si="2"/>
        <v>0</v>
      </c>
      <c r="K42" s="67"/>
      <c r="L42" s="68">
        <f>'ﾗｲｶﾑ杯参加ﾁｰﾑ（低）'!$N$11</f>
        <v>0</v>
      </c>
      <c r="M42" s="67"/>
      <c r="N42" s="67"/>
      <c r="O42" s="69"/>
      <c r="P42" s="67"/>
      <c r="Q42" s="68">
        <f t="shared" si="3"/>
        <v>0</v>
      </c>
    </row>
    <row r="43" spans="1:17" s="6" customFormat="1" ht="19.5" customHeight="1">
      <c r="A43" s="67"/>
      <c r="B43" s="68" t="str">
        <f>'ﾗｲｶﾑ杯参加ﾁｰﾑ（低）'!$N$12</f>
        <v>宮古地区小学生バレーボール連盟</v>
      </c>
      <c r="C43" s="67"/>
      <c r="D43" s="67"/>
      <c r="E43" s="69"/>
      <c r="F43" s="67"/>
      <c r="G43" s="68" t="str">
        <f t="shared" si="2"/>
        <v>宮古地区小学生バレーボール連盟</v>
      </c>
      <c r="K43" s="67"/>
      <c r="L43" s="68" t="str">
        <f>'ﾗｲｶﾑ杯参加ﾁｰﾑ（低）'!$N$12</f>
        <v>宮古地区小学生バレーボール連盟</v>
      </c>
      <c r="M43" s="67"/>
      <c r="N43" s="67"/>
      <c r="O43" s="69"/>
      <c r="P43" s="67"/>
      <c r="Q43" s="68" t="str">
        <f t="shared" si="3"/>
        <v>宮古地区小学生バレーボール連盟</v>
      </c>
    </row>
    <row r="44" spans="1:17" s="6" customFormat="1" ht="19.5" customHeight="1">
      <c r="A44" s="67"/>
      <c r="B44" s="68" t="str">
        <f>'ﾗｲｶﾑ杯参加ﾁｰﾑ（低）'!$N$13&amp;" 　印"</f>
        <v>会　　長　　　漢那　則朋 　印</v>
      </c>
      <c r="C44" s="67"/>
      <c r="D44" s="67"/>
      <c r="E44" s="69"/>
      <c r="F44" s="67"/>
      <c r="G44" s="68" t="str">
        <f t="shared" si="2"/>
        <v>会　　長　　　漢那　則朋 　印</v>
      </c>
      <c r="K44" s="67"/>
      <c r="L44" s="68" t="str">
        <f>'ﾗｲｶﾑ杯参加ﾁｰﾑ（低）'!$N$13&amp;" 　印"</f>
        <v>会　　長　　　漢那　則朋 　印</v>
      </c>
      <c r="M44" s="67"/>
      <c r="N44" s="67"/>
      <c r="O44" s="69"/>
      <c r="P44" s="67"/>
      <c r="Q44" s="68" t="str">
        <f t="shared" si="3"/>
        <v>会　　長　　　漢那　則朋 　印</v>
      </c>
    </row>
    <row r="45" spans="1:17" s="6" customFormat="1" ht="19.5" customHeight="1">
      <c r="A45" s="67"/>
      <c r="B45" s="68">
        <f>'ﾗｲｶﾑ杯参加ﾁｰﾑ（低）'!$N$14</f>
        <v>0</v>
      </c>
      <c r="C45" s="67"/>
      <c r="D45" s="67"/>
      <c r="E45" s="69"/>
      <c r="F45" s="67"/>
      <c r="G45" s="68">
        <f t="shared" si="2"/>
        <v>0</v>
      </c>
      <c r="K45" s="67"/>
      <c r="L45" s="68">
        <f>'ﾗｲｶﾑ杯参加ﾁｰﾑ（低）'!$N$14</f>
        <v>0</v>
      </c>
      <c r="M45" s="67"/>
      <c r="N45" s="67"/>
      <c r="O45" s="69"/>
      <c r="P45" s="67"/>
      <c r="Q45" s="68">
        <f t="shared" si="3"/>
        <v>0</v>
      </c>
    </row>
    <row r="46" spans="1:17" s="6" customFormat="1" ht="19.5" customHeight="1">
      <c r="A46" s="67"/>
      <c r="B46" s="68">
        <f>'ﾗｲｶﾑ杯参加ﾁｰﾑ（低）'!$N$15</f>
        <v>0</v>
      </c>
      <c r="C46" s="67"/>
      <c r="D46" s="67"/>
      <c r="E46" s="69"/>
      <c r="F46" s="67"/>
      <c r="G46" s="68">
        <f t="shared" si="2"/>
        <v>0</v>
      </c>
      <c r="K46" s="67"/>
      <c r="L46" s="68">
        <f>'ﾗｲｶﾑ杯参加ﾁｰﾑ（低）'!$N$15</f>
        <v>0</v>
      </c>
      <c r="M46" s="67"/>
      <c r="N46" s="67"/>
      <c r="O46" s="69"/>
      <c r="P46" s="67"/>
      <c r="Q46" s="68">
        <f t="shared" si="3"/>
        <v>0</v>
      </c>
    </row>
    <row r="47" spans="1:17" ht="19.5" customHeight="1">
      <c r="A47" s="15"/>
      <c r="B47" s="68">
        <f>'ﾗｲｶﾑ杯参加ﾁｰﾑ（低）'!$N$16</f>
        <v>0</v>
      </c>
      <c r="C47" s="15"/>
      <c r="D47" s="15"/>
      <c r="E47" s="65"/>
      <c r="F47" s="15"/>
      <c r="G47" s="68">
        <f t="shared" si="2"/>
        <v>0</v>
      </c>
      <c r="K47" s="15"/>
      <c r="L47" s="68">
        <f>'ﾗｲｶﾑ杯参加ﾁｰﾑ（低）'!$N$16</f>
        <v>0</v>
      </c>
      <c r="M47" s="15"/>
      <c r="N47" s="15"/>
      <c r="O47" s="65"/>
      <c r="P47" s="15"/>
      <c r="Q47" s="68">
        <f t="shared" si="3"/>
        <v>0</v>
      </c>
    </row>
    <row r="48" spans="1:17" ht="19.5" customHeight="1">
      <c r="A48" s="15"/>
      <c r="B48" s="68">
        <f>'ﾗｲｶﾑ杯参加ﾁｰﾑ（低）'!$N$17</f>
        <v>0</v>
      </c>
      <c r="C48" s="15"/>
      <c r="D48" s="15"/>
      <c r="E48" s="65"/>
      <c r="F48" s="15"/>
      <c r="G48" s="68">
        <f t="shared" si="2"/>
        <v>0</v>
      </c>
      <c r="K48" s="15"/>
      <c r="L48" s="68">
        <f>'ﾗｲｶﾑ杯参加ﾁｰﾑ（低）'!$N$17</f>
        <v>0</v>
      </c>
      <c r="M48" s="15"/>
      <c r="N48" s="15"/>
      <c r="O48" s="65"/>
      <c r="P48" s="15"/>
      <c r="Q48" s="68">
        <f t="shared" si="3"/>
        <v>0</v>
      </c>
    </row>
    <row r="49" spans="1:20" ht="23.25">
      <c r="A49" s="1003" t="s">
        <v>86</v>
      </c>
      <c r="B49" s="1003"/>
      <c r="C49" s="1003"/>
      <c r="D49" s="1003"/>
      <c r="E49" s="1004"/>
      <c r="F49" s="1003" t="s">
        <v>78</v>
      </c>
      <c r="G49" s="1003"/>
      <c r="H49" s="1003"/>
      <c r="I49" s="1003"/>
      <c r="J49" s="1003"/>
      <c r="K49" s="1003" t="s">
        <v>86</v>
      </c>
      <c r="L49" s="1003"/>
      <c r="M49" s="1003"/>
      <c r="N49" s="1003"/>
      <c r="O49" s="1004"/>
      <c r="P49" s="1003" t="s">
        <v>78</v>
      </c>
      <c r="Q49" s="1003"/>
      <c r="R49" s="1003"/>
      <c r="S49" s="1003"/>
      <c r="T49" s="1003"/>
    </row>
    <row r="50" spans="1:16" ht="24" customHeight="1">
      <c r="A50" s="64"/>
      <c r="B50" s="15"/>
      <c r="C50" s="15"/>
      <c r="D50" s="15"/>
      <c r="E50" s="65"/>
      <c r="F50" s="15"/>
      <c r="K50" s="64"/>
      <c r="L50" s="15"/>
      <c r="M50" s="15"/>
      <c r="N50" s="15"/>
      <c r="O50" s="65"/>
      <c r="P50" s="15"/>
    </row>
    <row r="51" spans="1:20" ht="23.25">
      <c r="A51" s="1000" t="str">
        <f>'ﾗｲｶﾑ杯参加ﾁｰﾑ（低）'!C5&amp;"　"&amp;'ﾗｲｶﾑ杯参加ﾁｰﾑ（低）'!D5&amp;"　様"</f>
        <v>MGTバレーボールクラブ　(低) 混合　様</v>
      </c>
      <c r="B51" s="1001"/>
      <c r="C51" s="1001"/>
      <c r="D51" s="1001"/>
      <c r="E51" s="1002"/>
      <c r="F51" s="1000" t="str">
        <f>A51</f>
        <v>MGTバレーボールクラブ　(低) 混合　様</v>
      </c>
      <c r="G51" s="1000"/>
      <c r="H51" s="1000"/>
      <c r="I51" s="1000"/>
      <c r="J51" s="1000"/>
      <c r="K51" s="1000" t="str">
        <f>'ﾗｲｶﾑ杯参加ﾁｰﾑ（低）'!I5&amp;"　"&amp;'ﾗｲｶﾑ杯参加ﾁｰﾑ（低）'!J5&amp;"　様"</f>
        <v>上野クラブ　(低) 女子　様</v>
      </c>
      <c r="L51" s="1001"/>
      <c r="M51" s="1001"/>
      <c r="N51" s="1001"/>
      <c r="O51" s="1002"/>
      <c r="P51" s="1000" t="str">
        <f>K51</f>
        <v>上野クラブ　(低) 女子　様</v>
      </c>
      <c r="Q51" s="1000"/>
      <c r="R51" s="1000"/>
      <c r="S51" s="1000"/>
      <c r="T51" s="1000"/>
    </row>
    <row r="52" spans="1:16" ht="19.5" customHeight="1">
      <c r="A52" s="66"/>
      <c r="B52" s="15"/>
      <c r="C52" s="15"/>
      <c r="D52" s="15"/>
      <c r="E52" s="65"/>
      <c r="F52" s="15"/>
      <c r="K52" s="66"/>
      <c r="L52" s="15"/>
      <c r="M52" s="15"/>
      <c r="N52" s="15"/>
      <c r="O52" s="65"/>
      <c r="P52" s="15"/>
    </row>
    <row r="53" spans="1:16" ht="19.5" customHeight="1">
      <c r="A53" s="66"/>
      <c r="B53" s="15"/>
      <c r="C53" s="15"/>
      <c r="D53" s="15"/>
      <c r="E53" s="65"/>
      <c r="F53" s="15"/>
      <c r="K53" s="66"/>
      <c r="L53" s="15"/>
      <c r="M53" s="15"/>
      <c r="N53" s="15"/>
      <c r="O53" s="65"/>
      <c r="P53" s="15"/>
    </row>
    <row r="54" spans="1:20" ht="19.5" customHeight="1">
      <c r="A54" s="997">
        <f>'ﾗｲｶﾑ杯参加ﾁｰﾑ（低）'!E5</f>
        <v>1500</v>
      </c>
      <c r="B54" s="998"/>
      <c r="C54" s="998"/>
      <c r="D54" s="998"/>
      <c r="E54" s="999"/>
      <c r="F54" s="997">
        <f>A54</f>
        <v>1500</v>
      </c>
      <c r="G54" s="998"/>
      <c r="H54" s="998"/>
      <c r="I54" s="998"/>
      <c r="J54" s="998"/>
      <c r="K54" s="997">
        <f>'ﾗｲｶﾑ杯参加ﾁｰﾑ（低）'!K5</f>
        <v>3000</v>
      </c>
      <c r="L54" s="998"/>
      <c r="M54" s="998"/>
      <c r="N54" s="998"/>
      <c r="O54" s="999"/>
      <c r="P54" s="997">
        <f>K54</f>
        <v>3000</v>
      </c>
      <c r="Q54" s="998"/>
      <c r="R54" s="998"/>
      <c r="S54" s="998"/>
      <c r="T54" s="998"/>
    </row>
    <row r="55" spans="1:16" ht="19.5" customHeight="1">
      <c r="A55" s="66"/>
      <c r="B55" s="15"/>
      <c r="C55" s="15"/>
      <c r="D55" s="15"/>
      <c r="E55" s="65"/>
      <c r="F55" s="15"/>
      <c r="K55" s="66"/>
      <c r="L55" s="15"/>
      <c r="M55" s="15"/>
      <c r="N55" s="15"/>
      <c r="O55" s="65"/>
      <c r="P55" s="15"/>
    </row>
    <row r="56" spans="1:17" s="6" customFormat="1" ht="19.5" customHeight="1">
      <c r="A56" s="67"/>
      <c r="B56" s="68" t="s">
        <v>87</v>
      </c>
      <c r="C56" s="67"/>
      <c r="D56" s="67"/>
      <c r="E56" s="69"/>
      <c r="F56" s="67"/>
      <c r="G56" s="68" t="str">
        <f>$B$8</f>
        <v>但し、</v>
      </c>
      <c r="K56" s="67"/>
      <c r="L56" s="68" t="s">
        <v>87</v>
      </c>
      <c r="M56" s="67"/>
      <c r="N56" s="67"/>
      <c r="O56" s="69"/>
      <c r="P56" s="67"/>
      <c r="Q56" s="68" t="str">
        <f>$B$8</f>
        <v>但し、</v>
      </c>
    </row>
    <row r="57" spans="1:17" s="6" customFormat="1" ht="19.5" customHeight="1">
      <c r="A57" s="67"/>
      <c r="B57" s="511" t="str">
        <f>'ﾗｲｶﾑ杯参加ﾁｰﾑ（低）'!$N$2</f>
        <v>第１8回スポーツショップライカム杯 秋季小学生バレーボール大会</v>
      </c>
      <c r="C57" s="67"/>
      <c r="D57" s="67"/>
      <c r="E57" s="69"/>
      <c r="F57" s="67"/>
      <c r="G57" s="511" t="str">
        <f>$B$9</f>
        <v>第１8回スポーツショップライカム杯 秋季小学生バレーボール大会</v>
      </c>
      <c r="K57" s="67"/>
      <c r="L57" s="511" t="str">
        <f>'ﾗｲｶﾑ杯参加ﾁｰﾑ（低）'!$N$2</f>
        <v>第１8回スポーツショップライカム杯 秋季小学生バレーボール大会</v>
      </c>
      <c r="M57" s="67"/>
      <c r="N57" s="67"/>
      <c r="O57" s="69"/>
      <c r="P57" s="67"/>
      <c r="Q57" s="511" t="str">
        <f>$B$9</f>
        <v>第１8回スポーツショップライカム杯 秋季小学生バレーボール大会</v>
      </c>
    </row>
    <row r="58" spans="1:17" s="6" customFormat="1" ht="19.5" customHeight="1">
      <c r="A58" s="67"/>
      <c r="B58" s="68">
        <f>'ﾗｲｶﾑ杯参加ﾁｰﾑ（低）'!$N$3</f>
        <v>0</v>
      </c>
      <c r="C58" s="68"/>
      <c r="D58" s="67"/>
      <c r="E58" s="69"/>
      <c r="F58" s="67"/>
      <c r="G58" s="68">
        <f>$B$10</f>
        <v>0</v>
      </c>
      <c r="K58" s="67"/>
      <c r="L58" s="68">
        <f>'ﾗｲｶﾑ杯参加ﾁｰﾑ（低）'!$N$3</f>
        <v>0</v>
      </c>
      <c r="M58" s="68"/>
      <c r="N58" s="67"/>
      <c r="O58" s="69"/>
      <c r="P58" s="67"/>
      <c r="Q58" s="68">
        <f>$B$10</f>
        <v>0</v>
      </c>
    </row>
    <row r="59" spans="1:17" s="6" customFormat="1" ht="19.5" customHeight="1">
      <c r="A59" s="67"/>
      <c r="B59" s="68" t="str">
        <f>'ﾗｲｶﾑ杯参加ﾁｰﾑ（低）'!$N$4</f>
        <v>参加料として</v>
      </c>
      <c r="C59" s="68"/>
      <c r="D59" s="67"/>
      <c r="E59" s="69"/>
      <c r="F59" s="67"/>
      <c r="G59" s="68" t="str">
        <f>$B$11</f>
        <v>参加料として</v>
      </c>
      <c r="K59" s="67"/>
      <c r="L59" s="68" t="str">
        <f>'ﾗｲｶﾑ杯参加ﾁｰﾑ（低）'!$N$4</f>
        <v>参加料として</v>
      </c>
      <c r="M59" s="68"/>
      <c r="N59" s="67"/>
      <c r="O59" s="69"/>
      <c r="P59" s="67"/>
      <c r="Q59" s="68" t="str">
        <f>$B$11</f>
        <v>参加料として</v>
      </c>
    </row>
    <row r="60" spans="1:17" s="6" customFormat="1" ht="19.5" customHeight="1">
      <c r="A60" s="67"/>
      <c r="B60" s="68">
        <f>'ﾗｲｶﾑ杯参加ﾁｰﾑ（低）'!$N$5</f>
        <v>0</v>
      </c>
      <c r="C60" s="67"/>
      <c r="D60" s="67"/>
      <c r="E60" s="69"/>
      <c r="F60" s="67"/>
      <c r="G60" s="68">
        <f aca="true" t="shared" si="4" ref="G60:G72">$B60</f>
        <v>0</v>
      </c>
      <c r="K60" s="67"/>
      <c r="L60" s="68">
        <f>'ﾗｲｶﾑ杯参加ﾁｰﾑ（低）'!$N$5</f>
        <v>0</v>
      </c>
      <c r="M60" s="67"/>
      <c r="N60" s="67"/>
      <c r="O60" s="69"/>
      <c r="P60" s="67"/>
      <c r="Q60" s="68">
        <f aca="true" t="shared" si="5" ref="Q60:Q72">$B60</f>
        <v>0</v>
      </c>
    </row>
    <row r="61" spans="1:17" s="6" customFormat="1" ht="19.5" customHeight="1">
      <c r="A61" s="67"/>
      <c r="B61" s="68">
        <f>'ﾗｲｶﾑ杯参加ﾁｰﾑ（低）'!$N$6</f>
        <v>0</v>
      </c>
      <c r="C61" s="67"/>
      <c r="D61" s="67"/>
      <c r="E61" s="69"/>
      <c r="F61" s="67"/>
      <c r="G61" s="68">
        <f t="shared" si="4"/>
        <v>0</v>
      </c>
      <c r="K61" s="67"/>
      <c r="L61" s="68">
        <f>'ﾗｲｶﾑ杯参加ﾁｰﾑ（低）'!$N$6</f>
        <v>0</v>
      </c>
      <c r="M61" s="67"/>
      <c r="N61" s="67"/>
      <c r="O61" s="69"/>
      <c r="P61" s="67"/>
      <c r="Q61" s="68">
        <f t="shared" si="5"/>
        <v>0</v>
      </c>
    </row>
    <row r="62" spans="1:17" s="6" customFormat="1" ht="19.5" customHeight="1">
      <c r="A62" s="67"/>
      <c r="B62" s="68">
        <f>'ﾗｲｶﾑ杯参加ﾁｰﾑ（低）'!$N$7</f>
        <v>0</v>
      </c>
      <c r="C62" s="67"/>
      <c r="D62" s="67"/>
      <c r="E62" s="69"/>
      <c r="F62" s="67"/>
      <c r="G62" s="68">
        <f t="shared" si="4"/>
        <v>0</v>
      </c>
      <c r="K62" s="67"/>
      <c r="L62" s="68">
        <f>'ﾗｲｶﾑ杯参加ﾁｰﾑ（低）'!$N$7</f>
        <v>0</v>
      </c>
      <c r="M62" s="67"/>
      <c r="N62" s="67"/>
      <c r="O62" s="69"/>
      <c r="P62" s="67"/>
      <c r="Q62" s="68">
        <f t="shared" si="5"/>
        <v>0</v>
      </c>
    </row>
    <row r="63" spans="1:17" s="6" customFormat="1" ht="19.5" customHeight="1">
      <c r="A63" s="67"/>
      <c r="B63" s="68" t="str">
        <f>"入金日　"&amp;"令和"&amp;'ﾗｲｶﾑ杯参加ﾁｰﾑ（低）'!$O$8&amp;"年　"&amp;'ﾗｲｶﾑ杯参加ﾁｰﾑ（低）'!$Q$8&amp;"月"&amp;'ﾗｲｶﾑ杯参加ﾁｰﾑ（低）'!$S$8&amp;"日　"&amp;'ﾗｲｶﾑ杯参加ﾁｰﾑ（低）'!$U$8</f>
        <v>入金日　令和4年　9月23日　金曜日</v>
      </c>
      <c r="C63" s="67"/>
      <c r="D63" s="67"/>
      <c r="E63" s="69"/>
      <c r="F63" s="67"/>
      <c r="G63" s="68" t="str">
        <f t="shared" si="4"/>
        <v>入金日　令和4年　9月23日　金曜日</v>
      </c>
      <c r="K63" s="67"/>
      <c r="L63" s="68" t="str">
        <f>"入金日　"&amp;"令和"&amp;'ﾗｲｶﾑ杯参加ﾁｰﾑ（低）'!$O$8&amp;"年　"&amp;'ﾗｲｶﾑ杯参加ﾁｰﾑ（低）'!$Q$8&amp;"月"&amp;'ﾗｲｶﾑ杯参加ﾁｰﾑ（低）'!$S$8&amp;"日　"&amp;'ﾗｲｶﾑ杯参加ﾁｰﾑ（低）'!$U$8</f>
        <v>入金日　令和4年　9月23日　金曜日</v>
      </c>
      <c r="M63" s="67"/>
      <c r="N63" s="67"/>
      <c r="O63" s="69"/>
      <c r="P63" s="67"/>
      <c r="Q63" s="68" t="str">
        <f t="shared" si="5"/>
        <v>入金日　令和4年　9月23日　金曜日</v>
      </c>
    </row>
    <row r="64" spans="1:17" s="6" customFormat="1" ht="19.5" customHeight="1">
      <c r="A64" s="67"/>
      <c r="B64" s="68">
        <f>'ﾗｲｶﾑ杯参加ﾁｰﾑ（低）'!$N$9</f>
        <v>0</v>
      </c>
      <c r="C64" s="67"/>
      <c r="D64" s="67"/>
      <c r="E64" s="69"/>
      <c r="F64" s="67"/>
      <c r="G64" s="68">
        <f t="shared" si="4"/>
        <v>0</v>
      </c>
      <c r="K64" s="67"/>
      <c r="L64" s="68">
        <f>'ﾗｲｶﾑ杯参加ﾁｰﾑ（低）'!$N$9</f>
        <v>0</v>
      </c>
      <c r="M64" s="67"/>
      <c r="N64" s="67"/>
      <c r="O64" s="69"/>
      <c r="P64" s="67"/>
      <c r="Q64" s="68">
        <f t="shared" si="5"/>
        <v>0</v>
      </c>
    </row>
    <row r="65" spans="1:17" s="6" customFormat="1" ht="19.5" customHeight="1">
      <c r="A65" s="67"/>
      <c r="B65" s="68" t="s">
        <v>88</v>
      </c>
      <c r="C65" s="67"/>
      <c r="D65" s="67"/>
      <c r="E65" s="69"/>
      <c r="F65" s="67"/>
      <c r="G65" s="68" t="str">
        <f t="shared" si="4"/>
        <v>上記正に領収致しました。</v>
      </c>
      <c r="K65" s="67"/>
      <c r="L65" s="68" t="s">
        <v>88</v>
      </c>
      <c r="M65" s="67"/>
      <c r="N65" s="67"/>
      <c r="O65" s="69"/>
      <c r="P65" s="67"/>
      <c r="Q65" s="68" t="str">
        <f t="shared" si="5"/>
        <v>上記正に領収致しました。</v>
      </c>
    </row>
    <row r="66" spans="1:17" s="6" customFormat="1" ht="19.5" customHeight="1">
      <c r="A66" s="67"/>
      <c r="B66" s="68">
        <f>'ﾗｲｶﾑ杯参加ﾁｰﾑ（低）'!$N$11</f>
        <v>0</v>
      </c>
      <c r="C66" s="67"/>
      <c r="D66" s="67"/>
      <c r="E66" s="69"/>
      <c r="F66" s="67"/>
      <c r="G66" s="68">
        <f t="shared" si="4"/>
        <v>0</v>
      </c>
      <c r="K66" s="67"/>
      <c r="L66" s="68">
        <f>'ﾗｲｶﾑ杯参加ﾁｰﾑ（低）'!$N$11</f>
        <v>0</v>
      </c>
      <c r="M66" s="67"/>
      <c r="N66" s="67"/>
      <c r="O66" s="69"/>
      <c r="P66" s="67"/>
      <c r="Q66" s="68">
        <f t="shared" si="5"/>
        <v>0</v>
      </c>
    </row>
    <row r="67" spans="1:17" s="6" customFormat="1" ht="19.5" customHeight="1">
      <c r="A67" s="67"/>
      <c r="B67" s="68" t="str">
        <f>'ﾗｲｶﾑ杯参加ﾁｰﾑ（低）'!$N$12</f>
        <v>宮古地区小学生バレーボール連盟</v>
      </c>
      <c r="C67" s="67"/>
      <c r="D67" s="67"/>
      <c r="E67" s="69"/>
      <c r="F67" s="67"/>
      <c r="G67" s="68" t="str">
        <f t="shared" si="4"/>
        <v>宮古地区小学生バレーボール連盟</v>
      </c>
      <c r="K67" s="67"/>
      <c r="L67" s="68" t="str">
        <f>'ﾗｲｶﾑ杯参加ﾁｰﾑ（低）'!$N$12</f>
        <v>宮古地区小学生バレーボール連盟</v>
      </c>
      <c r="M67" s="67"/>
      <c r="N67" s="67"/>
      <c r="O67" s="69"/>
      <c r="P67" s="67"/>
      <c r="Q67" s="68" t="str">
        <f t="shared" si="5"/>
        <v>宮古地区小学生バレーボール連盟</v>
      </c>
    </row>
    <row r="68" spans="1:17" s="6" customFormat="1" ht="19.5" customHeight="1">
      <c r="A68" s="67"/>
      <c r="B68" s="68" t="str">
        <f>'ﾗｲｶﾑ杯参加ﾁｰﾑ（低）'!$N$13&amp;" 　印"</f>
        <v>会　　長　　　漢那　則朋 　印</v>
      </c>
      <c r="C68" s="67"/>
      <c r="D68" s="67"/>
      <c r="E68" s="69"/>
      <c r="F68" s="67"/>
      <c r="G68" s="68" t="str">
        <f t="shared" si="4"/>
        <v>会　　長　　　漢那　則朋 　印</v>
      </c>
      <c r="K68" s="67"/>
      <c r="L68" s="68" t="str">
        <f>'ﾗｲｶﾑ杯参加ﾁｰﾑ（低）'!$N$13&amp;" 　印"</f>
        <v>会　　長　　　漢那　則朋 　印</v>
      </c>
      <c r="M68" s="67"/>
      <c r="N68" s="67"/>
      <c r="O68" s="69"/>
      <c r="P68" s="67"/>
      <c r="Q68" s="68" t="str">
        <f t="shared" si="5"/>
        <v>会　　長　　　漢那　則朋 　印</v>
      </c>
    </row>
    <row r="69" spans="1:17" s="6" customFormat="1" ht="19.5" customHeight="1">
      <c r="A69" s="67"/>
      <c r="B69" s="68">
        <f>'ﾗｲｶﾑ杯参加ﾁｰﾑ（低）'!$N$14</f>
        <v>0</v>
      </c>
      <c r="C69" s="67"/>
      <c r="D69" s="67"/>
      <c r="E69" s="69"/>
      <c r="F69" s="67"/>
      <c r="G69" s="68">
        <f t="shared" si="4"/>
        <v>0</v>
      </c>
      <c r="K69" s="67"/>
      <c r="L69" s="68">
        <f>'ﾗｲｶﾑ杯参加ﾁｰﾑ（低）'!$N$14</f>
        <v>0</v>
      </c>
      <c r="M69" s="67"/>
      <c r="N69" s="67"/>
      <c r="O69" s="69"/>
      <c r="P69" s="67"/>
      <c r="Q69" s="68">
        <f t="shared" si="5"/>
        <v>0</v>
      </c>
    </row>
    <row r="70" spans="1:17" s="6" customFormat="1" ht="19.5" customHeight="1">
      <c r="A70" s="67"/>
      <c r="B70" s="68">
        <f>'ﾗｲｶﾑ杯参加ﾁｰﾑ（低）'!$N$15</f>
        <v>0</v>
      </c>
      <c r="C70" s="67"/>
      <c r="D70" s="67"/>
      <c r="E70" s="69"/>
      <c r="F70" s="67"/>
      <c r="G70" s="68">
        <f t="shared" si="4"/>
        <v>0</v>
      </c>
      <c r="K70" s="67"/>
      <c r="L70" s="68">
        <f>'ﾗｲｶﾑ杯参加ﾁｰﾑ（低）'!$N$15</f>
        <v>0</v>
      </c>
      <c r="M70" s="67"/>
      <c r="N70" s="67"/>
      <c r="O70" s="69"/>
      <c r="P70" s="67"/>
      <c r="Q70" s="68">
        <f t="shared" si="5"/>
        <v>0</v>
      </c>
    </row>
    <row r="71" spans="1:17" ht="19.5" customHeight="1">
      <c r="A71" s="15"/>
      <c r="B71" s="68">
        <f>'ﾗｲｶﾑ杯参加ﾁｰﾑ（低）'!$N$16</f>
        <v>0</v>
      </c>
      <c r="C71" s="15"/>
      <c r="D71" s="15"/>
      <c r="E71" s="65"/>
      <c r="F71" s="15"/>
      <c r="G71" s="68">
        <f t="shared" si="4"/>
        <v>0</v>
      </c>
      <c r="K71" s="15"/>
      <c r="L71" s="68">
        <f>'ﾗｲｶﾑ杯参加ﾁｰﾑ（低）'!$N$16</f>
        <v>0</v>
      </c>
      <c r="M71" s="15"/>
      <c r="N71" s="15"/>
      <c r="O71" s="65"/>
      <c r="P71" s="15"/>
      <c r="Q71" s="68">
        <f t="shared" si="5"/>
        <v>0</v>
      </c>
    </row>
    <row r="72" spans="1:17" ht="19.5" customHeight="1">
      <c r="A72" s="15"/>
      <c r="B72" s="68">
        <f>'ﾗｲｶﾑ杯参加ﾁｰﾑ（低）'!$N$17</f>
        <v>0</v>
      </c>
      <c r="C72" s="15"/>
      <c r="D72" s="15"/>
      <c r="E72" s="65"/>
      <c r="F72" s="15"/>
      <c r="G72" s="68">
        <f t="shared" si="4"/>
        <v>0</v>
      </c>
      <c r="K72" s="15"/>
      <c r="L72" s="68">
        <f>'ﾗｲｶﾑ杯参加ﾁｰﾑ（低）'!$N$17</f>
        <v>0</v>
      </c>
      <c r="M72" s="15"/>
      <c r="N72" s="15"/>
      <c r="O72" s="65"/>
      <c r="P72" s="15"/>
      <c r="Q72" s="68">
        <f t="shared" si="5"/>
        <v>0</v>
      </c>
    </row>
    <row r="73" spans="1:20" ht="23.25">
      <c r="A73" s="1003" t="s">
        <v>86</v>
      </c>
      <c r="B73" s="1003"/>
      <c r="C73" s="1003"/>
      <c r="D73" s="1003"/>
      <c r="E73" s="1004"/>
      <c r="F73" s="1003" t="s">
        <v>78</v>
      </c>
      <c r="G73" s="1003"/>
      <c r="H73" s="1003"/>
      <c r="I73" s="1003"/>
      <c r="J73" s="1003"/>
      <c r="K73" s="1003" t="s">
        <v>86</v>
      </c>
      <c r="L73" s="1003"/>
      <c r="M73" s="1003"/>
      <c r="N73" s="1003"/>
      <c r="O73" s="1004"/>
      <c r="P73" s="1003" t="s">
        <v>78</v>
      </c>
      <c r="Q73" s="1003"/>
      <c r="R73" s="1003"/>
      <c r="S73" s="1003"/>
      <c r="T73" s="1003"/>
    </row>
    <row r="74" spans="1:16" ht="24" customHeight="1">
      <c r="A74" s="64"/>
      <c r="B74" s="15"/>
      <c r="C74" s="15"/>
      <c r="D74" s="15"/>
      <c r="E74" s="65"/>
      <c r="F74" s="15"/>
      <c r="K74" s="64"/>
      <c r="L74" s="15"/>
      <c r="M74" s="15"/>
      <c r="N74" s="15"/>
      <c r="O74" s="65"/>
      <c r="P74" s="15"/>
    </row>
    <row r="75" spans="1:20" ht="23.25">
      <c r="A75" s="1000" t="str">
        <f>'ﾗｲｶﾑ杯参加ﾁｰﾑ（低）'!C6&amp;"　"&amp;'ﾗｲｶﾑ杯参加ﾁｰﾑ（低）'!D6&amp;"　様"</f>
        <v>鏡原あかうん　(低) 男子　様</v>
      </c>
      <c r="B75" s="1001"/>
      <c r="C75" s="1001"/>
      <c r="D75" s="1001"/>
      <c r="E75" s="1002"/>
      <c r="F75" s="1000" t="str">
        <f>A75</f>
        <v>鏡原あかうん　(低) 男子　様</v>
      </c>
      <c r="G75" s="1000"/>
      <c r="H75" s="1000"/>
      <c r="I75" s="1000"/>
      <c r="J75" s="1000"/>
      <c r="K75" s="1000" t="str">
        <f>'ﾗｲｶﾑ杯参加ﾁｰﾑ（低）'!I6&amp;"　"&amp;'ﾗｲｶﾑ杯参加ﾁｰﾑ（低）'!J6&amp;"　様"</f>
        <v>結の橋クラブ　(低) 女子　様</v>
      </c>
      <c r="L75" s="1001"/>
      <c r="M75" s="1001"/>
      <c r="N75" s="1001"/>
      <c r="O75" s="1002"/>
      <c r="P75" s="1000" t="str">
        <f>K75</f>
        <v>結の橋クラブ　(低) 女子　様</v>
      </c>
      <c r="Q75" s="1000"/>
      <c r="R75" s="1000"/>
      <c r="S75" s="1000"/>
      <c r="T75" s="1000"/>
    </row>
    <row r="76" spans="1:16" ht="19.5" customHeight="1">
      <c r="A76" s="66"/>
      <c r="B76" s="15"/>
      <c r="C76" s="15"/>
      <c r="D76" s="15"/>
      <c r="E76" s="65"/>
      <c r="F76" s="15"/>
      <c r="K76" s="66"/>
      <c r="L76" s="15"/>
      <c r="M76" s="15"/>
      <c r="N76" s="15"/>
      <c r="O76" s="65"/>
      <c r="P76" s="15"/>
    </row>
    <row r="77" spans="1:16" ht="19.5" customHeight="1">
      <c r="A77" s="66"/>
      <c r="B77" s="15"/>
      <c r="C77" s="15"/>
      <c r="D77" s="15"/>
      <c r="E77" s="65"/>
      <c r="F77" s="15"/>
      <c r="K77" s="66"/>
      <c r="L77" s="15"/>
      <c r="M77" s="15"/>
      <c r="N77" s="15"/>
      <c r="O77" s="65"/>
      <c r="P77" s="15"/>
    </row>
    <row r="78" spans="1:20" ht="19.5" customHeight="1">
      <c r="A78" s="997">
        <f>'ﾗｲｶﾑ杯参加ﾁｰﾑ（低）'!E6</f>
        <v>3000</v>
      </c>
      <c r="B78" s="998"/>
      <c r="C78" s="998"/>
      <c r="D78" s="998"/>
      <c r="E78" s="999"/>
      <c r="F78" s="997">
        <f>A78</f>
        <v>3000</v>
      </c>
      <c r="G78" s="998"/>
      <c r="H78" s="998"/>
      <c r="I78" s="998"/>
      <c r="J78" s="998"/>
      <c r="K78" s="997">
        <f>'ﾗｲｶﾑ杯参加ﾁｰﾑ（低）'!K6</f>
        <v>3000</v>
      </c>
      <c r="L78" s="998"/>
      <c r="M78" s="998"/>
      <c r="N78" s="998"/>
      <c r="O78" s="999"/>
      <c r="P78" s="997">
        <f>K78</f>
        <v>3000</v>
      </c>
      <c r="Q78" s="998"/>
      <c r="R78" s="998"/>
      <c r="S78" s="998"/>
      <c r="T78" s="998"/>
    </row>
    <row r="79" spans="1:16" ht="19.5" customHeight="1">
      <c r="A79" s="66"/>
      <c r="B79" s="15"/>
      <c r="C79" s="15"/>
      <c r="D79" s="15"/>
      <c r="E79" s="65"/>
      <c r="F79" s="15"/>
      <c r="K79" s="66"/>
      <c r="L79" s="15"/>
      <c r="M79" s="15"/>
      <c r="N79" s="15"/>
      <c r="O79" s="65"/>
      <c r="P79" s="15"/>
    </row>
    <row r="80" spans="1:17" s="6" customFormat="1" ht="19.5" customHeight="1">
      <c r="A80" s="67"/>
      <c r="B80" s="68" t="s">
        <v>87</v>
      </c>
      <c r="C80" s="67"/>
      <c r="D80" s="67"/>
      <c r="E80" s="69"/>
      <c r="F80" s="67"/>
      <c r="G80" s="68" t="str">
        <f>$B$8</f>
        <v>但し、</v>
      </c>
      <c r="K80" s="67"/>
      <c r="L80" s="68" t="s">
        <v>87</v>
      </c>
      <c r="M80" s="67"/>
      <c r="N80" s="67"/>
      <c r="O80" s="69"/>
      <c r="P80" s="67"/>
      <c r="Q80" s="68" t="str">
        <f>$B$8</f>
        <v>但し、</v>
      </c>
    </row>
    <row r="81" spans="1:17" s="6" customFormat="1" ht="19.5" customHeight="1">
      <c r="A81" s="67"/>
      <c r="B81" s="511" t="str">
        <f>'ﾗｲｶﾑ杯参加ﾁｰﾑ（低）'!$N$2</f>
        <v>第１8回スポーツショップライカム杯 秋季小学生バレーボール大会</v>
      </c>
      <c r="C81" s="67"/>
      <c r="D81" s="67"/>
      <c r="E81" s="69"/>
      <c r="F81" s="67"/>
      <c r="G81" s="511" t="str">
        <f>$B$9</f>
        <v>第１8回スポーツショップライカム杯 秋季小学生バレーボール大会</v>
      </c>
      <c r="K81" s="67"/>
      <c r="L81" s="511" t="str">
        <f>'ﾗｲｶﾑ杯参加ﾁｰﾑ（低）'!$N$2</f>
        <v>第１8回スポーツショップライカム杯 秋季小学生バレーボール大会</v>
      </c>
      <c r="M81" s="67"/>
      <c r="N81" s="67"/>
      <c r="O81" s="69"/>
      <c r="P81" s="67"/>
      <c r="Q81" s="511" t="str">
        <f>$B$9</f>
        <v>第１8回スポーツショップライカム杯 秋季小学生バレーボール大会</v>
      </c>
    </row>
    <row r="82" spans="1:17" s="6" customFormat="1" ht="19.5" customHeight="1">
      <c r="A82" s="67"/>
      <c r="B82" s="68">
        <f>'ﾗｲｶﾑ杯参加ﾁｰﾑ（低）'!$N$3</f>
        <v>0</v>
      </c>
      <c r="C82" s="68"/>
      <c r="D82" s="67"/>
      <c r="E82" s="69"/>
      <c r="F82" s="67"/>
      <c r="G82" s="68">
        <f>$B$10</f>
        <v>0</v>
      </c>
      <c r="K82" s="67"/>
      <c r="L82" s="68">
        <f>'ﾗｲｶﾑ杯参加ﾁｰﾑ（低）'!$N$3</f>
        <v>0</v>
      </c>
      <c r="M82" s="68"/>
      <c r="N82" s="67"/>
      <c r="O82" s="69"/>
      <c r="P82" s="67"/>
      <c r="Q82" s="68">
        <f>$B$10</f>
        <v>0</v>
      </c>
    </row>
    <row r="83" spans="1:17" s="6" customFormat="1" ht="19.5" customHeight="1">
      <c r="A83" s="67"/>
      <c r="B83" s="68" t="str">
        <f>'ﾗｲｶﾑ杯参加ﾁｰﾑ（低）'!$N$4</f>
        <v>参加料として</v>
      </c>
      <c r="C83" s="68"/>
      <c r="D83" s="67"/>
      <c r="E83" s="69"/>
      <c r="F83" s="67"/>
      <c r="G83" s="68" t="str">
        <f>$B$11</f>
        <v>参加料として</v>
      </c>
      <c r="K83" s="67"/>
      <c r="L83" s="68" t="str">
        <f>'ﾗｲｶﾑ杯参加ﾁｰﾑ（低）'!$N$4</f>
        <v>参加料として</v>
      </c>
      <c r="M83" s="68"/>
      <c r="N83" s="67"/>
      <c r="O83" s="69"/>
      <c r="P83" s="67"/>
      <c r="Q83" s="68" t="str">
        <f>$B$11</f>
        <v>参加料として</v>
      </c>
    </row>
    <row r="84" spans="1:17" s="6" customFormat="1" ht="19.5" customHeight="1">
      <c r="A84" s="67"/>
      <c r="B84" s="68">
        <f>'ﾗｲｶﾑ杯参加ﾁｰﾑ（低）'!$N$5</f>
        <v>0</v>
      </c>
      <c r="C84" s="67"/>
      <c r="D84" s="67"/>
      <c r="E84" s="69"/>
      <c r="F84" s="67"/>
      <c r="G84" s="68">
        <f aca="true" t="shared" si="6" ref="G84:G96">$B84</f>
        <v>0</v>
      </c>
      <c r="K84" s="67"/>
      <c r="L84" s="68">
        <f>'ﾗｲｶﾑ杯参加ﾁｰﾑ（低）'!$N$5</f>
        <v>0</v>
      </c>
      <c r="M84" s="67"/>
      <c r="N84" s="67"/>
      <c r="O84" s="69"/>
      <c r="P84" s="67"/>
      <c r="Q84" s="68">
        <f aca="true" t="shared" si="7" ref="Q84:Q96">$B84</f>
        <v>0</v>
      </c>
    </row>
    <row r="85" spans="1:17" s="6" customFormat="1" ht="19.5" customHeight="1">
      <c r="A85" s="67"/>
      <c r="B85" s="68">
        <f>'ﾗｲｶﾑ杯参加ﾁｰﾑ（低）'!$N$6</f>
        <v>0</v>
      </c>
      <c r="C85" s="67"/>
      <c r="D85" s="67"/>
      <c r="E85" s="69"/>
      <c r="F85" s="67"/>
      <c r="G85" s="68">
        <f t="shared" si="6"/>
        <v>0</v>
      </c>
      <c r="K85" s="67"/>
      <c r="L85" s="68">
        <f>'ﾗｲｶﾑ杯参加ﾁｰﾑ（低）'!$N$6</f>
        <v>0</v>
      </c>
      <c r="M85" s="67"/>
      <c r="N85" s="67"/>
      <c r="O85" s="69"/>
      <c r="P85" s="67"/>
      <c r="Q85" s="68">
        <f t="shared" si="7"/>
        <v>0</v>
      </c>
    </row>
    <row r="86" spans="1:17" s="6" customFormat="1" ht="19.5" customHeight="1">
      <c r="A86" s="67"/>
      <c r="B86" s="68">
        <f>'ﾗｲｶﾑ杯参加ﾁｰﾑ（低）'!$N$7</f>
        <v>0</v>
      </c>
      <c r="C86" s="67"/>
      <c r="D86" s="67"/>
      <c r="E86" s="69"/>
      <c r="F86" s="67"/>
      <c r="G86" s="68">
        <f t="shared" si="6"/>
        <v>0</v>
      </c>
      <c r="K86" s="67"/>
      <c r="L86" s="68">
        <f>'ﾗｲｶﾑ杯参加ﾁｰﾑ（低）'!$N$7</f>
        <v>0</v>
      </c>
      <c r="M86" s="67"/>
      <c r="N86" s="67"/>
      <c r="O86" s="69"/>
      <c r="P86" s="67"/>
      <c r="Q86" s="68">
        <f t="shared" si="7"/>
        <v>0</v>
      </c>
    </row>
    <row r="87" spans="1:17" s="6" customFormat="1" ht="19.5" customHeight="1">
      <c r="A87" s="67"/>
      <c r="B87" s="68" t="str">
        <f>"入金日　"&amp;"令和"&amp;'ﾗｲｶﾑ杯参加ﾁｰﾑ（低）'!$O$8&amp;"年　"&amp;'ﾗｲｶﾑ杯参加ﾁｰﾑ（低）'!$Q$8&amp;"月"&amp;'ﾗｲｶﾑ杯参加ﾁｰﾑ（低）'!$S$8&amp;"日　"&amp;'ﾗｲｶﾑ杯参加ﾁｰﾑ（低）'!$U$8</f>
        <v>入金日　令和4年　9月23日　金曜日</v>
      </c>
      <c r="C87" s="67"/>
      <c r="D87" s="67"/>
      <c r="E87" s="69"/>
      <c r="F87" s="67"/>
      <c r="G87" s="68" t="str">
        <f t="shared" si="6"/>
        <v>入金日　令和4年　9月23日　金曜日</v>
      </c>
      <c r="K87" s="67"/>
      <c r="L87" s="68" t="str">
        <f>"入金日　"&amp;"令和"&amp;'ﾗｲｶﾑ杯参加ﾁｰﾑ（低）'!$O$8&amp;"年　"&amp;'ﾗｲｶﾑ杯参加ﾁｰﾑ（低）'!$Q$8&amp;"月"&amp;'ﾗｲｶﾑ杯参加ﾁｰﾑ（低）'!$S$8&amp;"日　"&amp;'ﾗｲｶﾑ杯参加ﾁｰﾑ（低）'!$U$8</f>
        <v>入金日　令和4年　9月23日　金曜日</v>
      </c>
      <c r="M87" s="67"/>
      <c r="N87" s="67"/>
      <c r="O87" s="69"/>
      <c r="P87" s="67"/>
      <c r="Q87" s="68" t="str">
        <f t="shared" si="7"/>
        <v>入金日　令和4年　9月23日　金曜日</v>
      </c>
    </row>
    <row r="88" spans="1:17" s="6" customFormat="1" ht="19.5" customHeight="1">
      <c r="A88" s="67"/>
      <c r="B88" s="68">
        <f>'ﾗｲｶﾑ杯参加ﾁｰﾑ（低）'!$N$9</f>
        <v>0</v>
      </c>
      <c r="C88" s="67"/>
      <c r="D88" s="67"/>
      <c r="E88" s="69"/>
      <c r="F88" s="67"/>
      <c r="G88" s="68">
        <f t="shared" si="6"/>
        <v>0</v>
      </c>
      <c r="K88" s="67"/>
      <c r="L88" s="68">
        <f>'ﾗｲｶﾑ杯参加ﾁｰﾑ（低）'!$N$9</f>
        <v>0</v>
      </c>
      <c r="M88" s="67"/>
      <c r="N88" s="67"/>
      <c r="O88" s="69"/>
      <c r="P88" s="67"/>
      <c r="Q88" s="68">
        <f t="shared" si="7"/>
        <v>0</v>
      </c>
    </row>
    <row r="89" spans="1:17" s="6" customFormat="1" ht="19.5" customHeight="1">
      <c r="A89" s="67"/>
      <c r="B89" s="68" t="s">
        <v>88</v>
      </c>
      <c r="C89" s="67"/>
      <c r="D89" s="67"/>
      <c r="E89" s="69"/>
      <c r="F89" s="67"/>
      <c r="G89" s="68" t="str">
        <f t="shared" si="6"/>
        <v>上記正に領収致しました。</v>
      </c>
      <c r="K89" s="67"/>
      <c r="L89" s="68" t="s">
        <v>88</v>
      </c>
      <c r="M89" s="67"/>
      <c r="N89" s="67"/>
      <c r="O89" s="69"/>
      <c r="P89" s="67"/>
      <c r="Q89" s="68" t="str">
        <f t="shared" si="7"/>
        <v>上記正に領収致しました。</v>
      </c>
    </row>
    <row r="90" spans="1:17" s="6" customFormat="1" ht="19.5" customHeight="1">
      <c r="A90" s="67"/>
      <c r="B90" s="68">
        <f>'ﾗｲｶﾑ杯参加ﾁｰﾑ（低）'!$N$11</f>
        <v>0</v>
      </c>
      <c r="C90" s="67"/>
      <c r="D90" s="67"/>
      <c r="E90" s="69"/>
      <c r="F90" s="67"/>
      <c r="G90" s="68">
        <f t="shared" si="6"/>
        <v>0</v>
      </c>
      <c r="K90" s="67"/>
      <c r="L90" s="68">
        <f>'ﾗｲｶﾑ杯参加ﾁｰﾑ（低）'!$N$11</f>
        <v>0</v>
      </c>
      <c r="M90" s="67"/>
      <c r="N90" s="67"/>
      <c r="O90" s="69"/>
      <c r="P90" s="67"/>
      <c r="Q90" s="68">
        <f t="shared" si="7"/>
        <v>0</v>
      </c>
    </row>
    <row r="91" spans="1:17" s="6" customFormat="1" ht="19.5" customHeight="1">
      <c r="A91" s="67"/>
      <c r="B91" s="68" t="str">
        <f>'ﾗｲｶﾑ杯参加ﾁｰﾑ（低）'!$N$12</f>
        <v>宮古地区小学生バレーボール連盟</v>
      </c>
      <c r="C91" s="67"/>
      <c r="D91" s="67"/>
      <c r="E91" s="69"/>
      <c r="F91" s="67"/>
      <c r="G91" s="68" t="str">
        <f t="shared" si="6"/>
        <v>宮古地区小学生バレーボール連盟</v>
      </c>
      <c r="K91" s="67"/>
      <c r="L91" s="68" t="str">
        <f>'ﾗｲｶﾑ杯参加ﾁｰﾑ（低）'!$N$12</f>
        <v>宮古地区小学生バレーボール連盟</v>
      </c>
      <c r="M91" s="67"/>
      <c r="N91" s="67"/>
      <c r="O91" s="69"/>
      <c r="P91" s="67"/>
      <c r="Q91" s="68" t="str">
        <f t="shared" si="7"/>
        <v>宮古地区小学生バレーボール連盟</v>
      </c>
    </row>
    <row r="92" spans="1:17" s="6" customFormat="1" ht="19.5" customHeight="1">
      <c r="A92" s="67"/>
      <c r="B92" s="68" t="str">
        <f>'ﾗｲｶﾑ杯参加ﾁｰﾑ（低）'!$N$13&amp;" 　印"</f>
        <v>会　　長　　　漢那　則朋 　印</v>
      </c>
      <c r="C92" s="67"/>
      <c r="D92" s="67"/>
      <c r="E92" s="69"/>
      <c r="F92" s="67"/>
      <c r="G92" s="68" t="str">
        <f t="shared" si="6"/>
        <v>会　　長　　　漢那　則朋 　印</v>
      </c>
      <c r="K92" s="67"/>
      <c r="L92" s="68" t="str">
        <f>'ﾗｲｶﾑ杯参加ﾁｰﾑ（低）'!$N$13&amp;" 　印"</f>
        <v>会　　長　　　漢那　則朋 　印</v>
      </c>
      <c r="M92" s="67"/>
      <c r="N92" s="67"/>
      <c r="O92" s="69"/>
      <c r="P92" s="67"/>
      <c r="Q92" s="68" t="str">
        <f t="shared" si="7"/>
        <v>会　　長　　　漢那　則朋 　印</v>
      </c>
    </row>
    <row r="93" spans="1:17" s="6" customFormat="1" ht="19.5" customHeight="1">
      <c r="A93" s="67"/>
      <c r="B93" s="68">
        <f>'ﾗｲｶﾑ杯参加ﾁｰﾑ（低）'!$N$14</f>
        <v>0</v>
      </c>
      <c r="C93" s="67"/>
      <c r="D93" s="67"/>
      <c r="E93" s="69"/>
      <c r="F93" s="67"/>
      <c r="G93" s="68">
        <f t="shared" si="6"/>
        <v>0</v>
      </c>
      <c r="K93" s="67"/>
      <c r="L93" s="68">
        <f>'ﾗｲｶﾑ杯参加ﾁｰﾑ（低）'!$N$14</f>
        <v>0</v>
      </c>
      <c r="M93" s="67"/>
      <c r="N93" s="67"/>
      <c r="O93" s="69"/>
      <c r="P93" s="67"/>
      <c r="Q93" s="68">
        <f t="shared" si="7"/>
        <v>0</v>
      </c>
    </row>
    <row r="94" spans="1:17" s="6" customFormat="1" ht="19.5" customHeight="1">
      <c r="A94" s="67"/>
      <c r="B94" s="68">
        <f>'ﾗｲｶﾑ杯参加ﾁｰﾑ（低）'!$N$15</f>
        <v>0</v>
      </c>
      <c r="C94" s="67"/>
      <c r="D94" s="67"/>
      <c r="E94" s="69"/>
      <c r="F94" s="67"/>
      <c r="G94" s="68">
        <f t="shared" si="6"/>
        <v>0</v>
      </c>
      <c r="K94" s="67"/>
      <c r="L94" s="68">
        <f>'ﾗｲｶﾑ杯参加ﾁｰﾑ（低）'!$N$15</f>
        <v>0</v>
      </c>
      <c r="M94" s="67"/>
      <c r="N94" s="67"/>
      <c r="O94" s="69"/>
      <c r="P94" s="67"/>
      <c r="Q94" s="68">
        <f t="shared" si="7"/>
        <v>0</v>
      </c>
    </row>
    <row r="95" spans="1:17" ht="19.5" customHeight="1">
      <c r="A95" s="15"/>
      <c r="B95" s="68">
        <f>'ﾗｲｶﾑ杯参加ﾁｰﾑ（低）'!$N$16</f>
        <v>0</v>
      </c>
      <c r="C95" s="15"/>
      <c r="D95" s="15"/>
      <c r="E95" s="65"/>
      <c r="F95" s="15"/>
      <c r="G95" s="68">
        <f t="shared" si="6"/>
        <v>0</v>
      </c>
      <c r="K95" s="15"/>
      <c r="L95" s="68">
        <f>'ﾗｲｶﾑ杯参加ﾁｰﾑ（低）'!$N$16</f>
        <v>0</v>
      </c>
      <c r="M95" s="15"/>
      <c r="N95" s="15"/>
      <c r="O95" s="65"/>
      <c r="P95" s="15"/>
      <c r="Q95" s="68">
        <f t="shared" si="7"/>
        <v>0</v>
      </c>
    </row>
    <row r="96" spans="1:17" ht="19.5" customHeight="1">
      <c r="A96" s="15"/>
      <c r="B96" s="68">
        <f>'ﾗｲｶﾑ杯参加ﾁｰﾑ（低）'!$N$17</f>
        <v>0</v>
      </c>
      <c r="C96" s="15"/>
      <c r="D96" s="15"/>
      <c r="E96" s="65"/>
      <c r="F96" s="15"/>
      <c r="G96" s="68">
        <f t="shared" si="6"/>
        <v>0</v>
      </c>
      <c r="K96" s="15"/>
      <c r="L96" s="68">
        <f>'ﾗｲｶﾑ杯参加ﾁｰﾑ（低）'!$N$17</f>
        <v>0</v>
      </c>
      <c r="M96" s="15"/>
      <c r="N96" s="15"/>
      <c r="O96" s="65"/>
      <c r="P96" s="15"/>
      <c r="Q96" s="68">
        <f t="shared" si="7"/>
        <v>0</v>
      </c>
    </row>
    <row r="97" spans="1:20" ht="23.25">
      <c r="A97" s="1003" t="s">
        <v>86</v>
      </c>
      <c r="B97" s="1003"/>
      <c r="C97" s="1003"/>
      <c r="D97" s="1003"/>
      <c r="E97" s="1004"/>
      <c r="F97" s="1003" t="s">
        <v>78</v>
      </c>
      <c r="G97" s="1003"/>
      <c r="H97" s="1003"/>
      <c r="I97" s="1003"/>
      <c r="J97" s="1003"/>
      <c r="K97" s="1003" t="s">
        <v>86</v>
      </c>
      <c r="L97" s="1003"/>
      <c r="M97" s="1003"/>
      <c r="N97" s="1003"/>
      <c r="O97" s="1004"/>
      <c r="P97" s="1003" t="s">
        <v>78</v>
      </c>
      <c r="Q97" s="1003"/>
      <c r="R97" s="1003"/>
      <c r="S97" s="1003"/>
      <c r="T97" s="1003"/>
    </row>
    <row r="98" spans="1:16" ht="24" customHeight="1">
      <c r="A98" s="64"/>
      <c r="B98" s="15"/>
      <c r="C98" s="15"/>
      <c r="D98" s="15"/>
      <c r="E98" s="65"/>
      <c r="F98" s="15"/>
      <c r="K98" s="64"/>
      <c r="L98" s="15"/>
      <c r="M98" s="15"/>
      <c r="N98" s="15"/>
      <c r="O98" s="65"/>
      <c r="P98" s="15"/>
    </row>
    <row r="99" spans="1:20" ht="23.25">
      <c r="A99" s="1000" t="str">
        <f>'ﾗｲｶﾑ杯参加ﾁｰﾑ（低）'!C7&amp;"　"&amp;'ﾗｲｶﾑ杯参加ﾁｰﾑ（低）'!D7&amp;"　様"</f>
        <v>砂川イエローユナイト　(低) 混合　様</v>
      </c>
      <c r="B99" s="1001"/>
      <c r="C99" s="1001"/>
      <c r="D99" s="1001"/>
      <c r="E99" s="1002"/>
      <c r="F99" s="1000" t="str">
        <f>A99</f>
        <v>砂川イエローユナイト　(低) 混合　様</v>
      </c>
      <c r="G99" s="1000"/>
      <c r="H99" s="1000"/>
      <c r="I99" s="1000"/>
      <c r="J99" s="1000"/>
      <c r="K99" s="1000" t="str">
        <f>'ﾗｲｶﾑ杯参加ﾁｰﾑ（低）'!I7&amp;"　"&amp;'ﾗｲｶﾑ杯参加ﾁｰﾑ（低）'!J7&amp;"　様"</f>
        <v>東アタッカーズA　(低) 女子　様</v>
      </c>
      <c r="L99" s="1001"/>
      <c r="M99" s="1001"/>
      <c r="N99" s="1001"/>
      <c r="O99" s="1002"/>
      <c r="P99" s="1000" t="str">
        <f>K99</f>
        <v>東アタッカーズA　(低) 女子　様</v>
      </c>
      <c r="Q99" s="1000"/>
      <c r="R99" s="1000"/>
      <c r="S99" s="1000"/>
      <c r="T99" s="1000"/>
    </row>
    <row r="100" spans="1:16" ht="19.5" customHeight="1">
      <c r="A100" s="66"/>
      <c r="B100" s="15"/>
      <c r="C100" s="15"/>
      <c r="D100" s="15"/>
      <c r="E100" s="65"/>
      <c r="F100" s="15"/>
      <c r="K100" s="66"/>
      <c r="L100" s="15"/>
      <c r="M100" s="15"/>
      <c r="N100" s="15"/>
      <c r="O100" s="65"/>
      <c r="P100" s="15"/>
    </row>
    <row r="101" spans="1:16" ht="19.5" customHeight="1">
      <c r="A101" s="66"/>
      <c r="B101" s="15"/>
      <c r="C101" s="15"/>
      <c r="D101" s="15"/>
      <c r="E101" s="65"/>
      <c r="F101" s="15"/>
      <c r="K101" s="66"/>
      <c r="L101" s="15"/>
      <c r="M101" s="15"/>
      <c r="N101" s="15"/>
      <c r="O101" s="65"/>
      <c r="P101" s="15"/>
    </row>
    <row r="102" spans="1:20" ht="19.5" customHeight="1">
      <c r="A102" s="997">
        <f>'ﾗｲｶﾑ杯参加ﾁｰﾑ（低）'!E7</f>
        <v>1500</v>
      </c>
      <c r="B102" s="998"/>
      <c r="C102" s="998"/>
      <c r="D102" s="998"/>
      <c r="E102" s="999"/>
      <c r="F102" s="997">
        <f>A102</f>
        <v>1500</v>
      </c>
      <c r="G102" s="998"/>
      <c r="H102" s="998"/>
      <c r="I102" s="998"/>
      <c r="J102" s="998"/>
      <c r="K102" s="997">
        <f>'ﾗｲｶﾑ杯参加ﾁｰﾑ（低）'!K7</f>
        <v>3000</v>
      </c>
      <c r="L102" s="998"/>
      <c r="M102" s="998"/>
      <c r="N102" s="998"/>
      <c r="O102" s="999"/>
      <c r="P102" s="997">
        <f>K102</f>
        <v>3000</v>
      </c>
      <c r="Q102" s="998"/>
      <c r="R102" s="998"/>
      <c r="S102" s="998"/>
      <c r="T102" s="998"/>
    </row>
    <row r="103" spans="1:16" ht="19.5" customHeight="1">
      <c r="A103" s="66"/>
      <c r="B103" s="15"/>
      <c r="C103" s="15"/>
      <c r="D103" s="15"/>
      <c r="E103" s="65"/>
      <c r="F103" s="15"/>
      <c r="K103" s="66"/>
      <c r="L103" s="15"/>
      <c r="M103" s="15"/>
      <c r="N103" s="15"/>
      <c r="O103" s="65"/>
      <c r="P103" s="15"/>
    </row>
    <row r="104" spans="1:17" s="6" customFormat="1" ht="19.5" customHeight="1">
      <c r="A104" s="67"/>
      <c r="B104" s="68" t="s">
        <v>87</v>
      </c>
      <c r="C104" s="67"/>
      <c r="D104" s="67"/>
      <c r="E104" s="69"/>
      <c r="F104" s="67"/>
      <c r="G104" s="68" t="str">
        <f>$B$8</f>
        <v>但し、</v>
      </c>
      <c r="K104" s="67"/>
      <c r="L104" s="68" t="s">
        <v>87</v>
      </c>
      <c r="M104" s="67"/>
      <c r="N104" s="67"/>
      <c r="O104" s="69"/>
      <c r="P104" s="67"/>
      <c r="Q104" s="68" t="str">
        <f>$B$8</f>
        <v>但し、</v>
      </c>
    </row>
    <row r="105" spans="1:17" s="6" customFormat="1" ht="19.5" customHeight="1">
      <c r="A105" s="67"/>
      <c r="B105" s="511" t="str">
        <f>'ﾗｲｶﾑ杯参加ﾁｰﾑ（低）'!$N$2</f>
        <v>第１8回スポーツショップライカム杯 秋季小学生バレーボール大会</v>
      </c>
      <c r="C105" s="67"/>
      <c r="D105" s="67"/>
      <c r="E105" s="69"/>
      <c r="F105" s="67"/>
      <c r="G105" s="511" t="str">
        <f>$B$9</f>
        <v>第１8回スポーツショップライカム杯 秋季小学生バレーボール大会</v>
      </c>
      <c r="K105" s="67"/>
      <c r="L105" s="511" t="str">
        <f>'ﾗｲｶﾑ杯参加ﾁｰﾑ（低）'!$N$2</f>
        <v>第１8回スポーツショップライカム杯 秋季小学生バレーボール大会</v>
      </c>
      <c r="M105" s="67"/>
      <c r="N105" s="67"/>
      <c r="O105" s="69"/>
      <c r="P105" s="67"/>
      <c r="Q105" s="511" t="str">
        <f>$B$9</f>
        <v>第１8回スポーツショップライカム杯 秋季小学生バレーボール大会</v>
      </c>
    </row>
    <row r="106" spans="1:17" s="6" customFormat="1" ht="19.5" customHeight="1">
      <c r="A106" s="67"/>
      <c r="B106" s="68">
        <f>'ﾗｲｶﾑ杯参加ﾁｰﾑ（低）'!$N$3</f>
        <v>0</v>
      </c>
      <c r="C106" s="68"/>
      <c r="D106" s="67"/>
      <c r="E106" s="69"/>
      <c r="F106" s="67"/>
      <c r="G106" s="68">
        <f>$B$10</f>
        <v>0</v>
      </c>
      <c r="K106" s="67"/>
      <c r="L106" s="68">
        <f>'ﾗｲｶﾑ杯参加ﾁｰﾑ（低）'!$N$3</f>
        <v>0</v>
      </c>
      <c r="M106" s="68"/>
      <c r="N106" s="67"/>
      <c r="O106" s="69"/>
      <c r="P106" s="67"/>
      <c r="Q106" s="68">
        <f>$B$10</f>
        <v>0</v>
      </c>
    </row>
    <row r="107" spans="1:17" s="6" customFormat="1" ht="19.5" customHeight="1">
      <c r="A107" s="67"/>
      <c r="B107" s="68" t="str">
        <f>'ﾗｲｶﾑ杯参加ﾁｰﾑ（低）'!$N$4</f>
        <v>参加料として</v>
      </c>
      <c r="C107" s="68"/>
      <c r="D107" s="67"/>
      <c r="E107" s="69"/>
      <c r="F107" s="67"/>
      <c r="G107" s="68" t="str">
        <f>$B$11</f>
        <v>参加料として</v>
      </c>
      <c r="K107" s="67"/>
      <c r="L107" s="68" t="str">
        <f>'ﾗｲｶﾑ杯参加ﾁｰﾑ（低）'!$N$4</f>
        <v>参加料として</v>
      </c>
      <c r="M107" s="68"/>
      <c r="N107" s="67"/>
      <c r="O107" s="69"/>
      <c r="P107" s="67"/>
      <c r="Q107" s="68" t="str">
        <f>$B$11</f>
        <v>参加料として</v>
      </c>
    </row>
    <row r="108" spans="1:17" s="6" customFormat="1" ht="19.5" customHeight="1">
      <c r="A108" s="67"/>
      <c r="B108" s="68">
        <f>'ﾗｲｶﾑ杯参加ﾁｰﾑ（低）'!$N$5</f>
        <v>0</v>
      </c>
      <c r="C108" s="67"/>
      <c r="D108" s="67"/>
      <c r="E108" s="69"/>
      <c r="F108" s="67"/>
      <c r="G108" s="68">
        <f aca="true" t="shared" si="8" ref="G108:G120">$B108</f>
        <v>0</v>
      </c>
      <c r="K108" s="67"/>
      <c r="L108" s="68">
        <f>'ﾗｲｶﾑ杯参加ﾁｰﾑ（低）'!$N$5</f>
        <v>0</v>
      </c>
      <c r="M108" s="67"/>
      <c r="N108" s="67"/>
      <c r="O108" s="69"/>
      <c r="P108" s="67"/>
      <c r="Q108" s="68">
        <f aca="true" t="shared" si="9" ref="Q108:Q120">$B108</f>
        <v>0</v>
      </c>
    </row>
    <row r="109" spans="1:17" s="6" customFormat="1" ht="19.5" customHeight="1">
      <c r="A109" s="67"/>
      <c r="B109" s="68">
        <f>'ﾗｲｶﾑ杯参加ﾁｰﾑ（低）'!$N$6</f>
        <v>0</v>
      </c>
      <c r="C109" s="67"/>
      <c r="D109" s="67"/>
      <c r="E109" s="69"/>
      <c r="F109" s="67"/>
      <c r="G109" s="68">
        <f t="shared" si="8"/>
        <v>0</v>
      </c>
      <c r="K109" s="67"/>
      <c r="L109" s="68">
        <f>'ﾗｲｶﾑ杯参加ﾁｰﾑ（低）'!$N$6</f>
        <v>0</v>
      </c>
      <c r="M109" s="67"/>
      <c r="N109" s="67"/>
      <c r="O109" s="69"/>
      <c r="P109" s="67"/>
      <c r="Q109" s="68">
        <f t="shared" si="9"/>
        <v>0</v>
      </c>
    </row>
    <row r="110" spans="1:17" s="6" customFormat="1" ht="19.5" customHeight="1">
      <c r="A110" s="67"/>
      <c r="B110" s="68">
        <f>'ﾗｲｶﾑ杯参加ﾁｰﾑ（低）'!$N$7</f>
        <v>0</v>
      </c>
      <c r="C110" s="67"/>
      <c r="D110" s="67"/>
      <c r="E110" s="69"/>
      <c r="F110" s="67"/>
      <c r="G110" s="68">
        <f t="shared" si="8"/>
        <v>0</v>
      </c>
      <c r="K110" s="67"/>
      <c r="L110" s="68">
        <f>'ﾗｲｶﾑ杯参加ﾁｰﾑ（低）'!$N$7</f>
        <v>0</v>
      </c>
      <c r="M110" s="67"/>
      <c r="N110" s="67"/>
      <c r="O110" s="69"/>
      <c r="P110" s="67"/>
      <c r="Q110" s="68">
        <f t="shared" si="9"/>
        <v>0</v>
      </c>
    </row>
    <row r="111" spans="1:17" s="6" customFormat="1" ht="19.5" customHeight="1">
      <c r="A111" s="67"/>
      <c r="B111" s="68" t="str">
        <f>"入金日　"&amp;"令和"&amp;'ﾗｲｶﾑ杯参加ﾁｰﾑ（低）'!$O$8&amp;"年　"&amp;'ﾗｲｶﾑ杯参加ﾁｰﾑ（低）'!$Q$8&amp;"月"&amp;'ﾗｲｶﾑ杯参加ﾁｰﾑ（低）'!$S$8&amp;"日　"&amp;'ﾗｲｶﾑ杯参加ﾁｰﾑ（低）'!$U$8</f>
        <v>入金日　令和4年　9月23日　金曜日</v>
      </c>
      <c r="C111" s="67"/>
      <c r="D111" s="67"/>
      <c r="E111" s="69"/>
      <c r="F111" s="67"/>
      <c r="G111" s="68" t="str">
        <f t="shared" si="8"/>
        <v>入金日　令和4年　9月23日　金曜日</v>
      </c>
      <c r="K111" s="67"/>
      <c r="L111" s="68" t="str">
        <f>"入金日　"&amp;"令和"&amp;'ﾗｲｶﾑ杯参加ﾁｰﾑ（低）'!$O$8&amp;"年　"&amp;'ﾗｲｶﾑ杯参加ﾁｰﾑ（低）'!$Q$8&amp;"月"&amp;'ﾗｲｶﾑ杯参加ﾁｰﾑ（低）'!$S$8&amp;"日　"&amp;'ﾗｲｶﾑ杯参加ﾁｰﾑ（低）'!$U$8</f>
        <v>入金日　令和4年　9月23日　金曜日</v>
      </c>
      <c r="M111" s="67"/>
      <c r="N111" s="67"/>
      <c r="O111" s="69"/>
      <c r="P111" s="67"/>
      <c r="Q111" s="68" t="str">
        <f t="shared" si="9"/>
        <v>入金日　令和4年　9月23日　金曜日</v>
      </c>
    </row>
    <row r="112" spans="1:17" s="6" customFormat="1" ht="19.5" customHeight="1">
      <c r="A112" s="67"/>
      <c r="B112" s="68">
        <f>'ﾗｲｶﾑ杯参加ﾁｰﾑ（低）'!$N$9</f>
        <v>0</v>
      </c>
      <c r="C112" s="67"/>
      <c r="D112" s="67"/>
      <c r="E112" s="69"/>
      <c r="F112" s="67"/>
      <c r="G112" s="68">
        <f t="shared" si="8"/>
        <v>0</v>
      </c>
      <c r="K112" s="67"/>
      <c r="L112" s="68">
        <f>'ﾗｲｶﾑ杯参加ﾁｰﾑ（低）'!$N$9</f>
        <v>0</v>
      </c>
      <c r="M112" s="67"/>
      <c r="N112" s="67"/>
      <c r="O112" s="69"/>
      <c r="P112" s="67"/>
      <c r="Q112" s="68">
        <f t="shared" si="9"/>
        <v>0</v>
      </c>
    </row>
    <row r="113" spans="1:17" s="6" customFormat="1" ht="19.5" customHeight="1">
      <c r="A113" s="67"/>
      <c r="B113" s="68" t="s">
        <v>88</v>
      </c>
      <c r="C113" s="67"/>
      <c r="D113" s="67"/>
      <c r="E113" s="69"/>
      <c r="F113" s="67"/>
      <c r="G113" s="68" t="str">
        <f t="shared" si="8"/>
        <v>上記正に領収致しました。</v>
      </c>
      <c r="K113" s="67"/>
      <c r="L113" s="68" t="s">
        <v>88</v>
      </c>
      <c r="M113" s="67"/>
      <c r="N113" s="67"/>
      <c r="O113" s="69"/>
      <c r="P113" s="67"/>
      <c r="Q113" s="68" t="str">
        <f t="shared" si="9"/>
        <v>上記正に領収致しました。</v>
      </c>
    </row>
    <row r="114" spans="1:17" s="6" customFormat="1" ht="19.5" customHeight="1">
      <c r="A114" s="67"/>
      <c r="B114" s="68">
        <f>'ﾗｲｶﾑ杯参加ﾁｰﾑ（低）'!$N$11</f>
        <v>0</v>
      </c>
      <c r="C114" s="67"/>
      <c r="D114" s="67"/>
      <c r="E114" s="69"/>
      <c r="F114" s="67"/>
      <c r="G114" s="68">
        <f t="shared" si="8"/>
        <v>0</v>
      </c>
      <c r="K114" s="67"/>
      <c r="L114" s="68">
        <f>'ﾗｲｶﾑ杯参加ﾁｰﾑ（低）'!$N$11</f>
        <v>0</v>
      </c>
      <c r="M114" s="67"/>
      <c r="N114" s="67"/>
      <c r="O114" s="69"/>
      <c r="P114" s="67"/>
      <c r="Q114" s="68">
        <f t="shared" si="9"/>
        <v>0</v>
      </c>
    </row>
    <row r="115" spans="1:17" s="6" customFormat="1" ht="19.5" customHeight="1">
      <c r="A115" s="67"/>
      <c r="B115" s="68" t="str">
        <f>'ﾗｲｶﾑ杯参加ﾁｰﾑ（低）'!$N$12</f>
        <v>宮古地区小学生バレーボール連盟</v>
      </c>
      <c r="C115" s="67"/>
      <c r="D115" s="67"/>
      <c r="E115" s="69"/>
      <c r="F115" s="67"/>
      <c r="G115" s="68" t="str">
        <f t="shared" si="8"/>
        <v>宮古地区小学生バレーボール連盟</v>
      </c>
      <c r="K115" s="67"/>
      <c r="L115" s="68" t="str">
        <f>'ﾗｲｶﾑ杯参加ﾁｰﾑ（低）'!$N$12</f>
        <v>宮古地区小学生バレーボール連盟</v>
      </c>
      <c r="M115" s="67"/>
      <c r="N115" s="67"/>
      <c r="O115" s="69"/>
      <c r="P115" s="67"/>
      <c r="Q115" s="68" t="str">
        <f t="shared" si="9"/>
        <v>宮古地区小学生バレーボール連盟</v>
      </c>
    </row>
    <row r="116" spans="1:17" s="6" customFormat="1" ht="19.5" customHeight="1">
      <c r="A116" s="67"/>
      <c r="B116" s="68" t="str">
        <f>'ﾗｲｶﾑ杯参加ﾁｰﾑ（低）'!$N$13&amp;" 　印"</f>
        <v>会　　長　　　漢那　則朋 　印</v>
      </c>
      <c r="C116" s="67"/>
      <c r="D116" s="67"/>
      <c r="E116" s="69"/>
      <c r="F116" s="67"/>
      <c r="G116" s="68" t="str">
        <f t="shared" si="8"/>
        <v>会　　長　　　漢那　則朋 　印</v>
      </c>
      <c r="K116" s="67"/>
      <c r="L116" s="68" t="str">
        <f>'ﾗｲｶﾑ杯参加ﾁｰﾑ（低）'!$N$13&amp;" 　印"</f>
        <v>会　　長　　　漢那　則朋 　印</v>
      </c>
      <c r="M116" s="67"/>
      <c r="N116" s="67"/>
      <c r="O116" s="69"/>
      <c r="P116" s="67"/>
      <c r="Q116" s="68" t="str">
        <f t="shared" si="9"/>
        <v>会　　長　　　漢那　則朋 　印</v>
      </c>
    </row>
    <row r="117" spans="1:17" s="6" customFormat="1" ht="19.5" customHeight="1">
      <c r="A117" s="67"/>
      <c r="B117" s="68">
        <f>'ﾗｲｶﾑ杯参加ﾁｰﾑ（低）'!$N$14</f>
        <v>0</v>
      </c>
      <c r="C117" s="67"/>
      <c r="D117" s="67"/>
      <c r="E117" s="69"/>
      <c r="F117" s="67"/>
      <c r="G117" s="68">
        <f t="shared" si="8"/>
        <v>0</v>
      </c>
      <c r="K117" s="67"/>
      <c r="L117" s="68">
        <f>'ﾗｲｶﾑ杯参加ﾁｰﾑ（低）'!$N$14</f>
        <v>0</v>
      </c>
      <c r="M117" s="67"/>
      <c r="N117" s="67"/>
      <c r="O117" s="69"/>
      <c r="P117" s="67"/>
      <c r="Q117" s="68">
        <f t="shared" si="9"/>
        <v>0</v>
      </c>
    </row>
    <row r="118" spans="1:17" s="6" customFormat="1" ht="19.5" customHeight="1">
      <c r="A118" s="67"/>
      <c r="B118" s="68">
        <f>'ﾗｲｶﾑ杯参加ﾁｰﾑ（低）'!$N$15</f>
        <v>0</v>
      </c>
      <c r="C118" s="67"/>
      <c r="D118" s="67"/>
      <c r="E118" s="69"/>
      <c r="F118" s="67"/>
      <c r="G118" s="68">
        <f t="shared" si="8"/>
        <v>0</v>
      </c>
      <c r="K118" s="67"/>
      <c r="L118" s="68">
        <f>'ﾗｲｶﾑ杯参加ﾁｰﾑ（低）'!$N$15</f>
        <v>0</v>
      </c>
      <c r="M118" s="67"/>
      <c r="N118" s="67"/>
      <c r="O118" s="69"/>
      <c r="P118" s="67"/>
      <c r="Q118" s="68">
        <f t="shared" si="9"/>
        <v>0</v>
      </c>
    </row>
    <row r="119" spans="1:17" ht="19.5" customHeight="1">
      <c r="A119" s="15"/>
      <c r="B119" s="68">
        <f>'ﾗｲｶﾑ杯参加ﾁｰﾑ（低）'!$N$16</f>
        <v>0</v>
      </c>
      <c r="C119" s="15"/>
      <c r="D119" s="15"/>
      <c r="E119" s="65"/>
      <c r="F119" s="15"/>
      <c r="G119" s="68">
        <f t="shared" si="8"/>
        <v>0</v>
      </c>
      <c r="K119" s="15"/>
      <c r="L119" s="68">
        <f>'ﾗｲｶﾑ杯参加ﾁｰﾑ（低）'!$N$16</f>
        <v>0</v>
      </c>
      <c r="M119" s="15"/>
      <c r="N119" s="15"/>
      <c r="O119" s="65"/>
      <c r="P119" s="15"/>
      <c r="Q119" s="68">
        <f t="shared" si="9"/>
        <v>0</v>
      </c>
    </row>
    <row r="120" spans="1:17" ht="19.5" customHeight="1">
      <c r="A120" s="15"/>
      <c r="B120" s="68">
        <f>'ﾗｲｶﾑ杯参加ﾁｰﾑ（低）'!$N$17</f>
        <v>0</v>
      </c>
      <c r="C120" s="15"/>
      <c r="D120" s="15"/>
      <c r="E120" s="65"/>
      <c r="F120" s="15"/>
      <c r="G120" s="68">
        <f t="shared" si="8"/>
        <v>0</v>
      </c>
      <c r="K120" s="15"/>
      <c r="L120" s="68">
        <f>'ﾗｲｶﾑ杯参加ﾁｰﾑ（低）'!$N$17</f>
        <v>0</v>
      </c>
      <c r="M120" s="15"/>
      <c r="N120" s="15"/>
      <c r="O120" s="65"/>
      <c r="P120" s="15"/>
      <c r="Q120" s="68">
        <f t="shared" si="9"/>
        <v>0</v>
      </c>
    </row>
    <row r="121" spans="1:20" ht="23.25">
      <c r="A121" s="1003" t="s">
        <v>86</v>
      </c>
      <c r="B121" s="1003"/>
      <c r="C121" s="1003"/>
      <c r="D121" s="1003"/>
      <c r="E121" s="1004"/>
      <c r="F121" s="1003" t="s">
        <v>78</v>
      </c>
      <c r="G121" s="1003"/>
      <c r="H121" s="1003"/>
      <c r="I121" s="1003"/>
      <c r="J121" s="1003"/>
      <c r="K121" s="1003" t="s">
        <v>86</v>
      </c>
      <c r="L121" s="1003"/>
      <c r="M121" s="1003"/>
      <c r="N121" s="1003"/>
      <c r="O121" s="1004"/>
      <c r="P121" s="1003" t="s">
        <v>78</v>
      </c>
      <c r="Q121" s="1003"/>
      <c r="R121" s="1003"/>
      <c r="S121" s="1003"/>
      <c r="T121" s="1003"/>
    </row>
    <row r="122" spans="1:16" ht="24" customHeight="1">
      <c r="A122" s="64"/>
      <c r="B122" s="15"/>
      <c r="C122" s="15"/>
      <c r="D122" s="15"/>
      <c r="E122" s="65"/>
      <c r="F122" s="15"/>
      <c r="K122" s="64"/>
      <c r="L122" s="15"/>
      <c r="M122" s="15"/>
      <c r="N122" s="15"/>
      <c r="O122" s="65"/>
      <c r="P122" s="15"/>
    </row>
    <row r="123" spans="1:20" ht="23.25">
      <c r="A123" s="1000" t="str">
        <f>'ﾗｲｶﾑ杯参加ﾁｰﾑ（低）'!C8&amp;"　"&amp;'ﾗｲｶﾑ杯参加ﾁｰﾑ（低）'!D8&amp;"　様"</f>
        <v>宮古南　(低)男子　様</v>
      </c>
      <c r="B123" s="1001"/>
      <c r="C123" s="1001"/>
      <c r="D123" s="1001"/>
      <c r="E123" s="1002"/>
      <c r="F123" s="1000" t="str">
        <f>A123</f>
        <v>宮古南　(低)男子　様</v>
      </c>
      <c r="G123" s="1000"/>
      <c r="H123" s="1000"/>
      <c r="I123" s="1000"/>
      <c r="J123" s="1000"/>
      <c r="K123" s="1000" t="str">
        <f>'ﾗｲｶﾑ杯参加ﾁｰﾑ（低）'!I8&amp;"　"&amp;'ﾗｲｶﾑ杯参加ﾁｰﾑ（低）'!J8&amp;"　様"</f>
        <v>東アタッカーズB　(低) 女子　様</v>
      </c>
      <c r="L123" s="1001"/>
      <c r="M123" s="1001"/>
      <c r="N123" s="1001"/>
      <c r="O123" s="1002"/>
      <c r="P123" s="1000" t="str">
        <f>K123</f>
        <v>東アタッカーズB　(低) 女子　様</v>
      </c>
      <c r="Q123" s="1000"/>
      <c r="R123" s="1000"/>
      <c r="S123" s="1000"/>
      <c r="T123" s="1000"/>
    </row>
    <row r="124" spans="1:16" ht="19.5" customHeight="1">
      <c r="A124" s="66"/>
      <c r="B124" s="15"/>
      <c r="C124" s="15"/>
      <c r="D124" s="15"/>
      <c r="E124" s="65"/>
      <c r="F124" s="15"/>
      <c r="K124" s="66"/>
      <c r="L124" s="15"/>
      <c r="M124" s="15"/>
      <c r="N124" s="15"/>
      <c r="O124" s="65"/>
      <c r="P124" s="15"/>
    </row>
    <row r="125" spans="1:16" ht="19.5" customHeight="1">
      <c r="A125" s="66"/>
      <c r="B125" s="15"/>
      <c r="C125" s="15"/>
      <c r="D125" s="15"/>
      <c r="E125" s="65"/>
      <c r="F125" s="15"/>
      <c r="K125" s="66"/>
      <c r="L125" s="15"/>
      <c r="M125" s="15"/>
      <c r="N125" s="15"/>
      <c r="O125" s="65"/>
      <c r="P125" s="15"/>
    </row>
    <row r="126" spans="1:20" ht="19.5" customHeight="1">
      <c r="A126" s="997">
        <f>'ﾗｲｶﾑ杯参加ﾁｰﾑ（低）'!E8</f>
        <v>3000</v>
      </c>
      <c r="B126" s="998"/>
      <c r="C126" s="998"/>
      <c r="D126" s="998"/>
      <c r="E126" s="999"/>
      <c r="F126" s="997">
        <f>A126</f>
        <v>3000</v>
      </c>
      <c r="G126" s="998"/>
      <c r="H126" s="998"/>
      <c r="I126" s="998"/>
      <c r="J126" s="998"/>
      <c r="K126" s="997">
        <f>'ﾗｲｶﾑ杯参加ﾁｰﾑ（低）'!K8</f>
        <v>3000</v>
      </c>
      <c r="L126" s="998"/>
      <c r="M126" s="998"/>
      <c r="N126" s="998"/>
      <c r="O126" s="999"/>
      <c r="P126" s="997">
        <f>K126</f>
        <v>3000</v>
      </c>
      <c r="Q126" s="998"/>
      <c r="R126" s="998"/>
      <c r="S126" s="998"/>
      <c r="T126" s="998"/>
    </row>
    <row r="127" spans="1:16" ht="19.5" customHeight="1">
      <c r="A127" s="66"/>
      <c r="B127" s="15"/>
      <c r="C127" s="15"/>
      <c r="D127" s="15"/>
      <c r="E127" s="65"/>
      <c r="F127" s="15"/>
      <c r="K127" s="66"/>
      <c r="L127" s="15"/>
      <c r="M127" s="15"/>
      <c r="N127" s="15"/>
      <c r="O127" s="65"/>
      <c r="P127" s="15"/>
    </row>
    <row r="128" spans="1:17" s="6" customFormat="1" ht="19.5" customHeight="1">
      <c r="A128" s="67"/>
      <c r="B128" s="68" t="s">
        <v>87</v>
      </c>
      <c r="C128" s="67"/>
      <c r="D128" s="67"/>
      <c r="E128" s="69"/>
      <c r="F128" s="67"/>
      <c r="G128" s="68" t="str">
        <f>$B$8</f>
        <v>但し、</v>
      </c>
      <c r="K128" s="67"/>
      <c r="L128" s="68" t="s">
        <v>87</v>
      </c>
      <c r="M128" s="67"/>
      <c r="N128" s="67"/>
      <c r="O128" s="69"/>
      <c r="P128" s="67"/>
      <c r="Q128" s="68" t="str">
        <f>$B$8</f>
        <v>但し、</v>
      </c>
    </row>
    <row r="129" spans="1:17" s="6" customFormat="1" ht="19.5" customHeight="1">
      <c r="A129" s="67"/>
      <c r="B129" s="511" t="str">
        <f>'ﾗｲｶﾑ杯参加ﾁｰﾑ（低）'!$N$2</f>
        <v>第１8回スポーツショップライカム杯 秋季小学生バレーボール大会</v>
      </c>
      <c r="C129" s="67"/>
      <c r="D129" s="67"/>
      <c r="E129" s="69"/>
      <c r="F129" s="67"/>
      <c r="G129" s="511" t="str">
        <f>$B$9</f>
        <v>第１8回スポーツショップライカム杯 秋季小学生バレーボール大会</v>
      </c>
      <c r="K129" s="67"/>
      <c r="L129" s="511" t="str">
        <f>'ﾗｲｶﾑ杯参加ﾁｰﾑ（低）'!$N$2</f>
        <v>第１8回スポーツショップライカム杯 秋季小学生バレーボール大会</v>
      </c>
      <c r="M129" s="67"/>
      <c r="N129" s="67"/>
      <c r="O129" s="69"/>
      <c r="P129" s="67"/>
      <c r="Q129" s="511" t="str">
        <f>$B$9</f>
        <v>第１8回スポーツショップライカム杯 秋季小学生バレーボール大会</v>
      </c>
    </row>
    <row r="130" spans="1:17" s="6" customFormat="1" ht="19.5" customHeight="1">
      <c r="A130" s="67"/>
      <c r="B130" s="68">
        <f>'ﾗｲｶﾑ杯参加ﾁｰﾑ（低）'!$N$3</f>
        <v>0</v>
      </c>
      <c r="C130" s="68"/>
      <c r="D130" s="67"/>
      <c r="E130" s="69"/>
      <c r="F130" s="67"/>
      <c r="G130" s="68">
        <f>$B$10</f>
        <v>0</v>
      </c>
      <c r="K130" s="67"/>
      <c r="L130" s="68">
        <f>'ﾗｲｶﾑ杯参加ﾁｰﾑ（低）'!$N$3</f>
        <v>0</v>
      </c>
      <c r="M130" s="68"/>
      <c r="N130" s="67"/>
      <c r="O130" s="69"/>
      <c r="P130" s="67"/>
      <c r="Q130" s="68">
        <f>$B$10</f>
        <v>0</v>
      </c>
    </row>
    <row r="131" spans="1:17" s="6" customFormat="1" ht="19.5" customHeight="1">
      <c r="A131" s="67"/>
      <c r="B131" s="68" t="str">
        <f>'ﾗｲｶﾑ杯参加ﾁｰﾑ（低）'!$N$4</f>
        <v>参加料として</v>
      </c>
      <c r="C131" s="68"/>
      <c r="D131" s="67"/>
      <c r="E131" s="69"/>
      <c r="F131" s="67"/>
      <c r="G131" s="68" t="str">
        <f>$B$11</f>
        <v>参加料として</v>
      </c>
      <c r="K131" s="67"/>
      <c r="L131" s="68" t="str">
        <f>'ﾗｲｶﾑ杯参加ﾁｰﾑ（低）'!$N$4</f>
        <v>参加料として</v>
      </c>
      <c r="M131" s="68"/>
      <c r="N131" s="67"/>
      <c r="O131" s="69"/>
      <c r="P131" s="67"/>
      <c r="Q131" s="68" t="str">
        <f>$B$11</f>
        <v>参加料として</v>
      </c>
    </row>
    <row r="132" spans="1:17" s="6" customFormat="1" ht="19.5" customHeight="1">
      <c r="A132" s="67"/>
      <c r="B132" s="68">
        <f>'ﾗｲｶﾑ杯参加ﾁｰﾑ（低）'!$N$5</f>
        <v>0</v>
      </c>
      <c r="C132" s="67"/>
      <c r="D132" s="67"/>
      <c r="E132" s="69"/>
      <c r="F132" s="67"/>
      <c r="G132" s="68">
        <f aca="true" t="shared" si="10" ref="G132:G144">$B132</f>
        <v>0</v>
      </c>
      <c r="K132" s="67"/>
      <c r="L132" s="68">
        <f>'ﾗｲｶﾑ杯参加ﾁｰﾑ（低）'!$N$5</f>
        <v>0</v>
      </c>
      <c r="M132" s="67"/>
      <c r="N132" s="67"/>
      <c r="O132" s="69"/>
      <c r="P132" s="67"/>
      <c r="Q132" s="68">
        <f aca="true" t="shared" si="11" ref="Q132:Q144">$B132</f>
        <v>0</v>
      </c>
    </row>
    <row r="133" spans="1:17" s="6" customFormat="1" ht="19.5" customHeight="1">
      <c r="A133" s="67"/>
      <c r="B133" s="68">
        <f>'ﾗｲｶﾑ杯参加ﾁｰﾑ（低）'!$N$6</f>
        <v>0</v>
      </c>
      <c r="C133" s="67"/>
      <c r="D133" s="67"/>
      <c r="E133" s="69"/>
      <c r="F133" s="67"/>
      <c r="G133" s="68">
        <f t="shared" si="10"/>
        <v>0</v>
      </c>
      <c r="K133" s="67"/>
      <c r="L133" s="68">
        <f>'ﾗｲｶﾑ杯参加ﾁｰﾑ（低）'!$N$6</f>
        <v>0</v>
      </c>
      <c r="M133" s="67"/>
      <c r="N133" s="67"/>
      <c r="O133" s="69"/>
      <c r="P133" s="67"/>
      <c r="Q133" s="68">
        <f t="shared" si="11"/>
        <v>0</v>
      </c>
    </row>
    <row r="134" spans="1:17" s="6" customFormat="1" ht="19.5" customHeight="1">
      <c r="A134" s="67"/>
      <c r="B134" s="68">
        <f>'ﾗｲｶﾑ杯参加ﾁｰﾑ（低）'!$N$7</f>
        <v>0</v>
      </c>
      <c r="C134" s="67"/>
      <c r="D134" s="67"/>
      <c r="E134" s="69"/>
      <c r="F134" s="67"/>
      <c r="G134" s="68">
        <f t="shared" si="10"/>
        <v>0</v>
      </c>
      <c r="K134" s="67"/>
      <c r="L134" s="68">
        <f>'ﾗｲｶﾑ杯参加ﾁｰﾑ（低）'!$N$7</f>
        <v>0</v>
      </c>
      <c r="M134" s="67"/>
      <c r="N134" s="67"/>
      <c r="O134" s="69"/>
      <c r="P134" s="67"/>
      <c r="Q134" s="68">
        <f t="shared" si="11"/>
        <v>0</v>
      </c>
    </row>
    <row r="135" spans="1:17" s="6" customFormat="1" ht="19.5" customHeight="1">
      <c r="A135" s="67"/>
      <c r="B135" s="68" t="str">
        <f>"入金日　"&amp;"令和"&amp;'ﾗｲｶﾑ杯参加ﾁｰﾑ（低）'!$O$8&amp;"年　"&amp;'ﾗｲｶﾑ杯参加ﾁｰﾑ（低）'!$Q$8&amp;"月"&amp;'ﾗｲｶﾑ杯参加ﾁｰﾑ（低）'!$S$8&amp;"日　"&amp;'ﾗｲｶﾑ杯参加ﾁｰﾑ（低）'!$U$8</f>
        <v>入金日　令和4年　9月23日　金曜日</v>
      </c>
      <c r="C135" s="67"/>
      <c r="D135" s="67"/>
      <c r="E135" s="69"/>
      <c r="F135" s="67"/>
      <c r="G135" s="68" t="str">
        <f t="shared" si="10"/>
        <v>入金日　令和4年　9月23日　金曜日</v>
      </c>
      <c r="K135" s="67"/>
      <c r="L135" s="68" t="str">
        <f>"入金日　"&amp;"令和"&amp;'ﾗｲｶﾑ杯参加ﾁｰﾑ（低）'!$O$8&amp;"年　"&amp;'ﾗｲｶﾑ杯参加ﾁｰﾑ（低）'!$Q$8&amp;"月"&amp;'ﾗｲｶﾑ杯参加ﾁｰﾑ（低）'!$S$8&amp;"日　"&amp;'ﾗｲｶﾑ杯参加ﾁｰﾑ（低）'!$U$8</f>
        <v>入金日　令和4年　9月23日　金曜日</v>
      </c>
      <c r="M135" s="67"/>
      <c r="N135" s="67"/>
      <c r="O135" s="69"/>
      <c r="P135" s="67"/>
      <c r="Q135" s="68" t="str">
        <f t="shared" si="11"/>
        <v>入金日　令和4年　9月23日　金曜日</v>
      </c>
    </row>
    <row r="136" spans="1:17" s="6" customFormat="1" ht="19.5" customHeight="1">
      <c r="A136" s="67"/>
      <c r="B136" s="68">
        <f>'ﾗｲｶﾑ杯参加ﾁｰﾑ（低）'!$N$9</f>
        <v>0</v>
      </c>
      <c r="C136" s="67"/>
      <c r="D136" s="67"/>
      <c r="E136" s="69"/>
      <c r="F136" s="67"/>
      <c r="G136" s="68">
        <f t="shared" si="10"/>
        <v>0</v>
      </c>
      <c r="K136" s="67"/>
      <c r="L136" s="68">
        <f>'ﾗｲｶﾑ杯参加ﾁｰﾑ（低）'!$N$9</f>
        <v>0</v>
      </c>
      <c r="M136" s="67"/>
      <c r="N136" s="67"/>
      <c r="O136" s="69"/>
      <c r="P136" s="67"/>
      <c r="Q136" s="68">
        <f t="shared" si="11"/>
        <v>0</v>
      </c>
    </row>
    <row r="137" spans="1:17" s="6" customFormat="1" ht="19.5" customHeight="1">
      <c r="A137" s="67"/>
      <c r="B137" s="68" t="s">
        <v>88</v>
      </c>
      <c r="C137" s="67"/>
      <c r="D137" s="67"/>
      <c r="E137" s="69"/>
      <c r="F137" s="67"/>
      <c r="G137" s="68" t="str">
        <f t="shared" si="10"/>
        <v>上記正に領収致しました。</v>
      </c>
      <c r="K137" s="67"/>
      <c r="L137" s="68" t="s">
        <v>88</v>
      </c>
      <c r="M137" s="67"/>
      <c r="N137" s="67"/>
      <c r="O137" s="69"/>
      <c r="P137" s="67"/>
      <c r="Q137" s="68" t="str">
        <f t="shared" si="11"/>
        <v>上記正に領収致しました。</v>
      </c>
    </row>
    <row r="138" spans="1:17" s="6" customFormat="1" ht="19.5" customHeight="1">
      <c r="A138" s="67"/>
      <c r="B138" s="68">
        <f>'ﾗｲｶﾑ杯参加ﾁｰﾑ（低）'!$N$11</f>
        <v>0</v>
      </c>
      <c r="C138" s="67"/>
      <c r="D138" s="67"/>
      <c r="E138" s="69"/>
      <c r="F138" s="67"/>
      <c r="G138" s="68">
        <f t="shared" si="10"/>
        <v>0</v>
      </c>
      <c r="K138" s="67"/>
      <c r="L138" s="68">
        <f>'ﾗｲｶﾑ杯参加ﾁｰﾑ（低）'!$N$11</f>
        <v>0</v>
      </c>
      <c r="M138" s="67"/>
      <c r="N138" s="67"/>
      <c r="O138" s="69"/>
      <c r="P138" s="67"/>
      <c r="Q138" s="68">
        <f t="shared" si="11"/>
        <v>0</v>
      </c>
    </row>
    <row r="139" spans="1:17" s="6" customFormat="1" ht="19.5" customHeight="1">
      <c r="A139" s="67"/>
      <c r="B139" s="68" t="str">
        <f>'ﾗｲｶﾑ杯参加ﾁｰﾑ（低）'!$N$12</f>
        <v>宮古地区小学生バレーボール連盟</v>
      </c>
      <c r="C139" s="67"/>
      <c r="D139" s="67"/>
      <c r="E139" s="69"/>
      <c r="F139" s="67"/>
      <c r="G139" s="68" t="str">
        <f t="shared" si="10"/>
        <v>宮古地区小学生バレーボール連盟</v>
      </c>
      <c r="K139" s="67"/>
      <c r="L139" s="68" t="str">
        <f>'ﾗｲｶﾑ杯参加ﾁｰﾑ（低）'!$N$12</f>
        <v>宮古地区小学生バレーボール連盟</v>
      </c>
      <c r="M139" s="67"/>
      <c r="N139" s="67"/>
      <c r="O139" s="69"/>
      <c r="P139" s="67"/>
      <c r="Q139" s="68" t="str">
        <f t="shared" si="11"/>
        <v>宮古地区小学生バレーボール連盟</v>
      </c>
    </row>
    <row r="140" spans="1:17" s="6" customFormat="1" ht="19.5" customHeight="1">
      <c r="A140" s="67"/>
      <c r="B140" s="68" t="str">
        <f>'ﾗｲｶﾑ杯参加ﾁｰﾑ（低）'!$N$13&amp;" 　印"</f>
        <v>会　　長　　　漢那　則朋 　印</v>
      </c>
      <c r="C140" s="67"/>
      <c r="D140" s="67"/>
      <c r="E140" s="69"/>
      <c r="F140" s="67"/>
      <c r="G140" s="68" t="str">
        <f t="shared" si="10"/>
        <v>会　　長　　　漢那　則朋 　印</v>
      </c>
      <c r="K140" s="67"/>
      <c r="L140" s="68" t="str">
        <f>'ﾗｲｶﾑ杯参加ﾁｰﾑ（低）'!$N$13&amp;" 　印"</f>
        <v>会　　長　　　漢那　則朋 　印</v>
      </c>
      <c r="M140" s="67"/>
      <c r="N140" s="67"/>
      <c r="O140" s="69"/>
      <c r="P140" s="67"/>
      <c r="Q140" s="68" t="str">
        <f t="shared" si="11"/>
        <v>会　　長　　　漢那　則朋 　印</v>
      </c>
    </row>
    <row r="141" spans="1:17" s="6" customFormat="1" ht="19.5" customHeight="1">
      <c r="A141" s="67"/>
      <c r="B141" s="68">
        <f>'ﾗｲｶﾑ杯参加ﾁｰﾑ（低）'!$N$14</f>
        <v>0</v>
      </c>
      <c r="C141" s="67"/>
      <c r="D141" s="67"/>
      <c r="E141" s="69"/>
      <c r="F141" s="67"/>
      <c r="G141" s="68">
        <f t="shared" si="10"/>
        <v>0</v>
      </c>
      <c r="K141" s="67"/>
      <c r="L141" s="68">
        <f>'ﾗｲｶﾑ杯参加ﾁｰﾑ（低）'!$N$14</f>
        <v>0</v>
      </c>
      <c r="M141" s="67"/>
      <c r="N141" s="67"/>
      <c r="O141" s="69"/>
      <c r="P141" s="67"/>
      <c r="Q141" s="68">
        <f t="shared" si="11"/>
        <v>0</v>
      </c>
    </row>
    <row r="142" spans="1:17" s="6" customFormat="1" ht="19.5" customHeight="1">
      <c r="A142" s="67"/>
      <c r="B142" s="68">
        <f>'ﾗｲｶﾑ杯参加ﾁｰﾑ（低）'!$N$15</f>
        <v>0</v>
      </c>
      <c r="C142" s="67"/>
      <c r="D142" s="67"/>
      <c r="E142" s="69"/>
      <c r="F142" s="67"/>
      <c r="G142" s="68">
        <f t="shared" si="10"/>
        <v>0</v>
      </c>
      <c r="K142" s="67"/>
      <c r="L142" s="68">
        <f>'ﾗｲｶﾑ杯参加ﾁｰﾑ（低）'!$N$15</f>
        <v>0</v>
      </c>
      <c r="M142" s="67"/>
      <c r="N142" s="67"/>
      <c r="O142" s="69"/>
      <c r="P142" s="67"/>
      <c r="Q142" s="68">
        <f t="shared" si="11"/>
        <v>0</v>
      </c>
    </row>
    <row r="143" spans="1:17" ht="19.5" customHeight="1">
      <c r="A143" s="15"/>
      <c r="B143" s="68">
        <f>'ﾗｲｶﾑ杯参加ﾁｰﾑ（低）'!$N$16</f>
        <v>0</v>
      </c>
      <c r="C143" s="15"/>
      <c r="D143" s="15"/>
      <c r="E143" s="65"/>
      <c r="F143" s="15"/>
      <c r="G143" s="68">
        <f t="shared" si="10"/>
        <v>0</v>
      </c>
      <c r="K143" s="15"/>
      <c r="L143" s="68">
        <f>'ﾗｲｶﾑ杯参加ﾁｰﾑ（低）'!$N$16</f>
        <v>0</v>
      </c>
      <c r="M143" s="15"/>
      <c r="N143" s="15"/>
      <c r="O143" s="65"/>
      <c r="P143" s="15"/>
      <c r="Q143" s="68">
        <f t="shared" si="11"/>
        <v>0</v>
      </c>
    </row>
    <row r="144" spans="1:17" ht="19.5" customHeight="1">
      <c r="A144" s="15"/>
      <c r="B144" s="68">
        <f>'ﾗｲｶﾑ杯参加ﾁｰﾑ（低）'!$N$17</f>
        <v>0</v>
      </c>
      <c r="C144" s="15"/>
      <c r="D144" s="15"/>
      <c r="E144" s="65"/>
      <c r="F144" s="15"/>
      <c r="G144" s="68">
        <f t="shared" si="10"/>
        <v>0</v>
      </c>
      <c r="K144" s="15"/>
      <c r="L144" s="68">
        <f>'ﾗｲｶﾑ杯参加ﾁｰﾑ（低）'!$N$17</f>
        <v>0</v>
      </c>
      <c r="M144" s="15"/>
      <c r="N144" s="15"/>
      <c r="O144" s="65"/>
      <c r="P144" s="15"/>
      <c r="Q144" s="68">
        <f t="shared" si="11"/>
        <v>0</v>
      </c>
    </row>
    <row r="145" spans="1:20" ht="23.25">
      <c r="A145" s="1003" t="s">
        <v>86</v>
      </c>
      <c r="B145" s="1003"/>
      <c r="C145" s="1003"/>
      <c r="D145" s="1003"/>
      <c r="E145" s="1004"/>
      <c r="F145" s="1003" t="s">
        <v>78</v>
      </c>
      <c r="G145" s="1003"/>
      <c r="H145" s="1003"/>
      <c r="I145" s="1003"/>
      <c r="J145" s="1003"/>
      <c r="K145" s="1003" t="s">
        <v>86</v>
      </c>
      <c r="L145" s="1003"/>
      <c r="M145" s="1003"/>
      <c r="N145" s="1003"/>
      <c r="O145" s="1004"/>
      <c r="P145" s="1003" t="s">
        <v>78</v>
      </c>
      <c r="Q145" s="1003"/>
      <c r="R145" s="1003"/>
      <c r="S145" s="1003"/>
      <c r="T145" s="1003"/>
    </row>
    <row r="146" spans="1:16" ht="24" customHeight="1">
      <c r="A146" s="64"/>
      <c r="B146" s="15"/>
      <c r="C146" s="15"/>
      <c r="D146" s="15"/>
      <c r="E146" s="65"/>
      <c r="F146" s="15"/>
      <c r="K146" s="64"/>
      <c r="L146" s="15"/>
      <c r="M146" s="15"/>
      <c r="N146" s="15"/>
      <c r="O146" s="65"/>
      <c r="P146" s="15"/>
    </row>
    <row r="147" spans="1:20" ht="23.25">
      <c r="A147" s="1000" t="str">
        <f>'ﾗｲｶﾑ杯参加ﾁｰﾑ（低）'!C9&amp;"　"&amp;'ﾗｲｶﾑ杯参加ﾁｰﾑ（低）'!D9&amp;"　様"</f>
        <v>東Boy　(低)男子　様</v>
      </c>
      <c r="B147" s="1001"/>
      <c r="C147" s="1001"/>
      <c r="D147" s="1001"/>
      <c r="E147" s="1002"/>
      <c r="F147" s="1000" t="str">
        <f>A147</f>
        <v>東Boy　(低)男子　様</v>
      </c>
      <c r="G147" s="1000"/>
      <c r="H147" s="1000"/>
      <c r="I147" s="1000"/>
      <c r="J147" s="1000"/>
      <c r="K147" s="1000" t="str">
        <f>'ﾗｲｶﾑ杯参加ﾁｰﾑ（低）'!I9&amp;"　"&amp;'ﾗｲｶﾑ杯参加ﾁｰﾑ（低）'!J9&amp;"　様"</f>
        <v>久松WVC(A)　　(低) 女子　様</v>
      </c>
      <c r="L147" s="1001"/>
      <c r="M147" s="1001"/>
      <c r="N147" s="1001"/>
      <c r="O147" s="1002"/>
      <c r="P147" s="1000" t="str">
        <f>K147</f>
        <v>久松WVC(A)　　(低) 女子　様</v>
      </c>
      <c r="Q147" s="1000"/>
      <c r="R147" s="1000"/>
      <c r="S147" s="1000"/>
      <c r="T147" s="1000"/>
    </row>
    <row r="148" spans="1:16" ht="19.5" customHeight="1">
      <c r="A148" s="66"/>
      <c r="B148" s="15"/>
      <c r="C148" s="15"/>
      <c r="D148" s="15"/>
      <c r="E148" s="65"/>
      <c r="F148" s="15"/>
      <c r="K148" s="66"/>
      <c r="L148" s="15"/>
      <c r="M148" s="15"/>
      <c r="N148" s="15"/>
      <c r="O148" s="65"/>
      <c r="P148" s="15"/>
    </row>
    <row r="149" spans="1:16" ht="19.5" customHeight="1">
      <c r="A149" s="66"/>
      <c r="B149" s="15"/>
      <c r="C149" s="15"/>
      <c r="D149" s="15"/>
      <c r="E149" s="65"/>
      <c r="F149" s="15"/>
      <c r="K149" s="66"/>
      <c r="L149" s="15"/>
      <c r="M149" s="15"/>
      <c r="N149" s="15"/>
      <c r="O149" s="65"/>
      <c r="P149" s="15"/>
    </row>
    <row r="150" spans="1:20" ht="19.5" customHeight="1">
      <c r="A150" s="997">
        <f>'ﾗｲｶﾑ杯参加ﾁｰﾑ（低）'!E9</f>
        <v>3000</v>
      </c>
      <c r="B150" s="998"/>
      <c r="C150" s="998"/>
      <c r="D150" s="998"/>
      <c r="E150" s="999"/>
      <c r="F150" s="997">
        <f>A150</f>
        <v>3000</v>
      </c>
      <c r="G150" s="998"/>
      <c r="H150" s="998"/>
      <c r="I150" s="998"/>
      <c r="J150" s="998"/>
      <c r="K150" s="997">
        <f>'ﾗｲｶﾑ杯参加ﾁｰﾑ（低）'!K9</f>
        <v>3000</v>
      </c>
      <c r="L150" s="998"/>
      <c r="M150" s="998"/>
      <c r="N150" s="998"/>
      <c r="O150" s="999"/>
      <c r="P150" s="997">
        <f>K150</f>
        <v>3000</v>
      </c>
      <c r="Q150" s="998"/>
      <c r="R150" s="998"/>
      <c r="S150" s="998"/>
      <c r="T150" s="998"/>
    </row>
    <row r="151" spans="1:16" ht="19.5" customHeight="1">
      <c r="A151" s="66"/>
      <c r="B151" s="15"/>
      <c r="C151" s="15"/>
      <c r="D151" s="15"/>
      <c r="E151" s="65"/>
      <c r="F151" s="15"/>
      <c r="K151" s="66"/>
      <c r="L151" s="15"/>
      <c r="M151" s="15"/>
      <c r="N151" s="15"/>
      <c r="O151" s="65"/>
      <c r="P151" s="15"/>
    </row>
    <row r="152" spans="1:17" s="6" customFormat="1" ht="19.5" customHeight="1">
      <c r="A152" s="67"/>
      <c r="B152" s="68" t="s">
        <v>87</v>
      </c>
      <c r="C152" s="67"/>
      <c r="D152" s="67"/>
      <c r="E152" s="69"/>
      <c r="F152" s="67"/>
      <c r="G152" s="68" t="str">
        <f>$B$8</f>
        <v>但し、</v>
      </c>
      <c r="K152" s="67"/>
      <c r="L152" s="68" t="s">
        <v>87</v>
      </c>
      <c r="M152" s="67"/>
      <c r="N152" s="67"/>
      <c r="O152" s="69"/>
      <c r="P152" s="67"/>
      <c r="Q152" s="68" t="str">
        <f>$B$8</f>
        <v>但し、</v>
      </c>
    </row>
    <row r="153" spans="1:17" s="6" customFormat="1" ht="19.5" customHeight="1">
      <c r="A153" s="67"/>
      <c r="B153" s="511" t="str">
        <f>'ﾗｲｶﾑ杯参加ﾁｰﾑ（低）'!$N$2</f>
        <v>第１8回スポーツショップライカム杯 秋季小学生バレーボール大会</v>
      </c>
      <c r="C153" s="67"/>
      <c r="D153" s="67"/>
      <c r="E153" s="69"/>
      <c r="F153" s="67"/>
      <c r="G153" s="511" t="str">
        <f>$B$9</f>
        <v>第１8回スポーツショップライカム杯 秋季小学生バレーボール大会</v>
      </c>
      <c r="K153" s="67"/>
      <c r="L153" s="511" t="str">
        <f>'ﾗｲｶﾑ杯参加ﾁｰﾑ（低）'!$N$2</f>
        <v>第１8回スポーツショップライカム杯 秋季小学生バレーボール大会</v>
      </c>
      <c r="M153" s="67"/>
      <c r="N153" s="67"/>
      <c r="O153" s="69"/>
      <c r="P153" s="67"/>
      <c r="Q153" s="511" t="str">
        <f>$B$9</f>
        <v>第１8回スポーツショップライカム杯 秋季小学生バレーボール大会</v>
      </c>
    </row>
    <row r="154" spans="1:17" s="6" customFormat="1" ht="19.5" customHeight="1">
      <c r="A154" s="67"/>
      <c r="B154" s="68">
        <f>'ﾗｲｶﾑ杯参加ﾁｰﾑ（低）'!$N$3</f>
        <v>0</v>
      </c>
      <c r="C154" s="68"/>
      <c r="D154" s="67"/>
      <c r="E154" s="69"/>
      <c r="F154" s="67"/>
      <c r="G154" s="68">
        <f>$B$10</f>
        <v>0</v>
      </c>
      <c r="K154" s="67"/>
      <c r="L154" s="68">
        <f>'ﾗｲｶﾑ杯参加ﾁｰﾑ（低）'!$N$3</f>
        <v>0</v>
      </c>
      <c r="M154" s="68"/>
      <c r="N154" s="67"/>
      <c r="O154" s="69"/>
      <c r="P154" s="67"/>
      <c r="Q154" s="68">
        <f>$B$10</f>
        <v>0</v>
      </c>
    </row>
    <row r="155" spans="1:17" s="6" customFormat="1" ht="19.5" customHeight="1">
      <c r="A155" s="67"/>
      <c r="B155" s="68" t="str">
        <f>'ﾗｲｶﾑ杯参加ﾁｰﾑ（低）'!$N$4</f>
        <v>参加料として</v>
      </c>
      <c r="C155" s="68"/>
      <c r="D155" s="67"/>
      <c r="E155" s="69"/>
      <c r="F155" s="67"/>
      <c r="G155" s="68" t="str">
        <f>$B$11</f>
        <v>参加料として</v>
      </c>
      <c r="K155" s="67"/>
      <c r="L155" s="68" t="str">
        <f>'ﾗｲｶﾑ杯参加ﾁｰﾑ（低）'!$N$4</f>
        <v>参加料として</v>
      </c>
      <c r="M155" s="68"/>
      <c r="N155" s="67"/>
      <c r="O155" s="69"/>
      <c r="P155" s="67"/>
      <c r="Q155" s="68" t="str">
        <f>$B$11</f>
        <v>参加料として</v>
      </c>
    </row>
    <row r="156" spans="1:17" s="6" customFormat="1" ht="19.5" customHeight="1">
      <c r="A156" s="67"/>
      <c r="B156" s="68">
        <f>'ﾗｲｶﾑ杯参加ﾁｰﾑ（低）'!$N$5</f>
        <v>0</v>
      </c>
      <c r="C156" s="67"/>
      <c r="D156" s="67"/>
      <c r="E156" s="69"/>
      <c r="F156" s="67"/>
      <c r="G156" s="68">
        <f aca="true" t="shared" si="12" ref="G156:G168">$B156</f>
        <v>0</v>
      </c>
      <c r="K156" s="67"/>
      <c r="L156" s="68">
        <f>'ﾗｲｶﾑ杯参加ﾁｰﾑ（低）'!$N$5</f>
        <v>0</v>
      </c>
      <c r="M156" s="67"/>
      <c r="N156" s="67"/>
      <c r="O156" s="69"/>
      <c r="P156" s="67"/>
      <c r="Q156" s="68">
        <f aca="true" t="shared" si="13" ref="Q156:Q168">$B156</f>
        <v>0</v>
      </c>
    </row>
    <row r="157" spans="1:17" s="6" customFormat="1" ht="19.5" customHeight="1">
      <c r="A157" s="67"/>
      <c r="B157" s="68">
        <f>'ﾗｲｶﾑ杯参加ﾁｰﾑ（低）'!$N$6</f>
        <v>0</v>
      </c>
      <c r="C157" s="67"/>
      <c r="D157" s="67"/>
      <c r="E157" s="69"/>
      <c r="F157" s="67"/>
      <c r="G157" s="68">
        <f t="shared" si="12"/>
        <v>0</v>
      </c>
      <c r="K157" s="67"/>
      <c r="L157" s="68">
        <f>'ﾗｲｶﾑ杯参加ﾁｰﾑ（低）'!$N$6</f>
        <v>0</v>
      </c>
      <c r="M157" s="67"/>
      <c r="N157" s="67"/>
      <c r="O157" s="69"/>
      <c r="P157" s="67"/>
      <c r="Q157" s="68">
        <f t="shared" si="13"/>
        <v>0</v>
      </c>
    </row>
    <row r="158" spans="1:17" s="6" customFormat="1" ht="19.5" customHeight="1">
      <c r="A158" s="67"/>
      <c r="B158" s="68">
        <f>'ﾗｲｶﾑ杯参加ﾁｰﾑ（低）'!$N$7</f>
        <v>0</v>
      </c>
      <c r="C158" s="67"/>
      <c r="D158" s="67"/>
      <c r="E158" s="69"/>
      <c r="F158" s="67"/>
      <c r="G158" s="68">
        <f t="shared" si="12"/>
        <v>0</v>
      </c>
      <c r="K158" s="67"/>
      <c r="L158" s="68">
        <f>'ﾗｲｶﾑ杯参加ﾁｰﾑ（低）'!$N$7</f>
        <v>0</v>
      </c>
      <c r="M158" s="67"/>
      <c r="N158" s="67"/>
      <c r="O158" s="69"/>
      <c r="P158" s="67"/>
      <c r="Q158" s="68">
        <f t="shared" si="13"/>
        <v>0</v>
      </c>
    </row>
    <row r="159" spans="1:17" s="6" customFormat="1" ht="19.5" customHeight="1">
      <c r="A159" s="67"/>
      <c r="B159" s="68" t="str">
        <f>"入金日　"&amp;"令和"&amp;'ﾗｲｶﾑ杯参加ﾁｰﾑ（低）'!$O$8&amp;"年　"&amp;'ﾗｲｶﾑ杯参加ﾁｰﾑ（低）'!$Q$8&amp;"月"&amp;'ﾗｲｶﾑ杯参加ﾁｰﾑ（低）'!$S$8&amp;"日　"&amp;'ﾗｲｶﾑ杯参加ﾁｰﾑ（低）'!$U$8</f>
        <v>入金日　令和4年　9月23日　金曜日</v>
      </c>
      <c r="C159" s="67"/>
      <c r="D159" s="67"/>
      <c r="E159" s="69"/>
      <c r="F159" s="67"/>
      <c r="G159" s="68" t="str">
        <f t="shared" si="12"/>
        <v>入金日　令和4年　9月23日　金曜日</v>
      </c>
      <c r="K159" s="67"/>
      <c r="L159" s="68" t="str">
        <f>"入金日　"&amp;"令和"&amp;'ﾗｲｶﾑ杯参加ﾁｰﾑ（低）'!$O$8&amp;"年　"&amp;'ﾗｲｶﾑ杯参加ﾁｰﾑ（低）'!$Q$8&amp;"月"&amp;'ﾗｲｶﾑ杯参加ﾁｰﾑ（低）'!$S$8&amp;"日　"&amp;'ﾗｲｶﾑ杯参加ﾁｰﾑ（低）'!$U$8</f>
        <v>入金日　令和4年　9月23日　金曜日</v>
      </c>
      <c r="M159" s="67"/>
      <c r="N159" s="67"/>
      <c r="O159" s="69"/>
      <c r="P159" s="67"/>
      <c r="Q159" s="68" t="str">
        <f t="shared" si="13"/>
        <v>入金日　令和4年　9月23日　金曜日</v>
      </c>
    </row>
    <row r="160" spans="1:17" s="6" customFormat="1" ht="19.5" customHeight="1">
      <c r="A160" s="67"/>
      <c r="B160" s="68">
        <f>'ﾗｲｶﾑ杯参加ﾁｰﾑ（低）'!$N$9</f>
        <v>0</v>
      </c>
      <c r="C160" s="67"/>
      <c r="D160" s="67"/>
      <c r="E160" s="69"/>
      <c r="F160" s="67"/>
      <c r="G160" s="68">
        <f t="shared" si="12"/>
        <v>0</v>
      </c>
      <c r="K160" s="67"/>
      <c r="L160" s="68">
        <f>'ﾗｲｶﾑ杯参加ﾁｰﾑ（低）'!$N$9</f>
        <v>0</v>
      </c>
      <c r="M160" s="67"/>
      <c r="N160" s="67"/>
      <c r="O160" s="69"/>
      <c r="P160" s="67"/>
      <c r="Q160" s="68">
        <f t="shared" si="13"/>
        <v>0</v>
      </c>
    </row>
    <row r="161" spans="1:17" s="6" customFormat="1" ht="19.5" customHeight="1">
      <c r="A161" s="67"/>
      <c r="B161" s="68" t="s">
        <v>88</v>
      </c>
      <c r="C161" s="67"/>
      <c r="D161" s="67"/>
      <c r="E161" s="69"/>
      <c r="F161" s="67"/>
      <c r="G161" s="68" t="str">
        <f t="shared" si="12"/>
        <v>上記正に領収致しました。</v>
      </c>
      <c r="K161" s="67"/>
      <c r="L161" s="68" t="s">
        <v>88</v>
      </c>
      <c r="M161" s="67"/>
      <c r="N161" s="67"/>
      <c r="O161" s="69"/>
      <c r="P161" s="67"/>
      <c r="Q161" s="68" t="str">
        <f t="shared" si="13"/>
        <v>上記正に領収致しました。</v>
      </c>
    </row>
    <row r="162" spans="1:17" s="6" customFormat="1" ht="19.5" customHeight="1">
      <c r="A162" s="67"/>
      <c r="B162" s="68">
        <f>'ﾗｲｶﾑ杯参加ﾁｰﾑ（低）'!$N$11</f>
        <v>0</v>
      </c>
      <c r="C162" s="67"/>
      <c r="D162" s="67"/>
      <c r="E162" s="69"/>
      <c r="F162" s="67"/>
      <c r="G162" s="68">
        <f t="shared" si="12"/>
        <v>0</v>
      </c>
      <c r="K162" s="67"/>
      <c r="L162" s="68">
        <f>'ﾗｲｶﾑ杯参加ﾁｰﾑ（低）'!$N$11</f>
        <v>0</v>
      </c>
      <c r="M162" s="67"/>
      <c r="N162" s="67"/>
      <c r="O162" s="69"/>
      <c r="P162" s="67"/>
      <c r="Q162" s="68">
        <f t="shared" si="13"/>
        <v>0</v>
      </c>
    </row>
    <row r="163" spans="1:17" s="6" customFormat="1" ht="19.5" customHeight="1">
      <c r="A163" s="67"/>
      <c r="B163" s="68" t="str">
        <f>'ﾗｲｶﾑ杯参加ﾁｰﾑ（低）'!$N$12</f>
        <v>宮古地区小学生バレーボール連盟</v>
      </c>
      <c r="C163" s="67"/>
      <c r="D163" s="67"/>
      <c r="E163" s="69"/>
      <c r="F163" s="67"/>
      <c r="G163" s="68" t="str">
        <f t="shared" si="12"/>
        <v>宮古地区小学生バレーボール連盟</v>
      </c>
      <c r="K163" s="67"/>
      <c r="L163" s="68" t="str">
        <f>'ﾗｲｶﾑ杯参加ﾁｰﾑ（低）'!$N$12</f>
        <v>宮古地区小学生バレーボール連盟</v>
      </c>
      <c r="M163" s="67"/>
      <c r="N163" s="67"/>
      <c r="O163" s="69"/>
      <c r="P163" s="67"/>
      <c r="Q163" s="68" t="str">
        <f t="shared" si="13"/>
        <v>宮古地区小学生バレーボール連盟</v>
      </c>
    </row>
    <row r="164" spans="1:17" s="6" customFormat="1" ht="19.5" customHeight="1">
      <c r="A164" s="67"/>
      <c r="B164" s="68" t="str">
        <f>'ﾗｲｶﾑ杯参加ﾁｰﾑ（低）'!$N$13&amp;" 　印"</f>
        <v>会　　長　　　漢那　則朋 　印</v>
      </c>
      <c r="C164" s="67"/>
      <c r="D164" s="67"/>
      <c r="E164" s="69"/>
      <c r="F164" s="67"/>
      <c r="G164" s="68" t="str">
        <f t="shared" si="12"/>
        <v>会　　長　　　漢那　則朋 　印</v>
      </c>
      <c r="K164" s="67"/>
      <c r="L164" s="68" t="str">
        <f>'ﾗｲｶﾑ杯参加ﾁｰﾑ（低）'!$N$13&amp;" 　印"</f>
        <v>会　　長　　　漢那　則朋 　印</v>
      </c>
      <c r="M164" s="67"/>
      <c r="N164" s="67"/>
      <c r="O164" s="69"/>
      <c r="P164" s="67"/>
      <c r="Q164" s="68" t="str">
        <f t="shared" si="13"/>
        <v>会　　長　　　漢那　則朋 　印</v>
      </c>
    </row>
    <row r="165" spans="1:17" s="6" customFormat="1" ht="19.5" customHeight="1">
      <c r="A165" s="67"/>
      <c r="B165" s="68">
        <f>'ﾗｲｶﾑ杯参加ﾁｰﾑ（低）'!$N$14</f>
        <v>0</v>
      </c>
      <c r="C165" s="67"/>
      <c r="D165" s="67"/>
      <c r="E165" s="69"/>
      <c r="F165" s="67"/>
      <c r="G165" s="68">
        <f t="shared" si="12"/>
        <v>0</v>
      </c>
      <c r="K165" s="67"/>
      <c r="L165" s="68">
        <f>'ﾗｲｶﾑ杯参加ﾁｰﾑ（低）'!$N$14</f>
        <v>0</v>
      </c>
      <c r="M165" s="67"/>
      <c r="N165" s="67"/>
      <c r="O165" s="69"/>
      <c r="P165" s="67"/>
      <c r="Q165" s="68">
        <f t="shared" si="13"/>
        <v>0</v>
      </c>
    </row>
    <row r="166" spans="1:17" s="6" customFormat="1" ht="19.5" customHeight="1">
      <c r="A166" s="67"/>
      <c r="B166" s="68">
        <f>'ﾗｲｶﾑ杯参加ﾁｰﾑ（低）'!$N$15</f>
        <v>0</v>
      </c>
      <c r="C166" s="67"/>
      <c r="D166" s="67"/>
      <c r="E166" s="69"/>
      <c r="F166" s="67"/>
      <c r="G166" s="68">
        <f t="shared" si="12"/>
        <v>0</v>
      </c>
      <c r="K166" s="67"/>
      <c r="L166" s="68">
        <f>'ﾗｲｶﾑ杯参加ﾁｰﾑ（低）'!$N$15</f>
        <v>0</v>
      </c>
      <c r="M166" s="67"/>
      <c r="N166" s="67"/>
      <c r="O166" s="69"/>
      <c r="P166" s="67"/>
      <c r="Q166" s="68">
        <f t="shared" si="13"/>
        <v>0</v>
      </c>
    </row>
    <row r="167" spans="1:17" ht="19.5" customHeight="1">
      <c r="A167" s="15"/>
      <c r="B167" s="68">
        <f>'ﾗｲｶﾑ杯参加ﾁｰﾑ（低）'!$N$16</f>
        <v>0</v>
      </c>
      <c r="C167" s="15"/>
      <c r="D167" s="15"/>
      <c r="E167" s="65"/>
      <c r="F167" s="15"/>
      <c r="G167" s="68">
        <f t="shared" si="12"/>
        <v>0</v>
      </c>
      <c r="K167" s="15"/>
      <c r="L167" s="68">
        <f>'ﾗｲｶﾑ杯参加ﾁｰﾑ（低）'!$N$16</f>
        <v>0</v>
      </c>
      <c r="M167" s="15"/>
      <c r="N167" s="15"/>
      <c r="O167" s="65"/>
      <c r="P167" s="15"/>
      <c r="Q167" s="68">
        <f t="shared" si="13"/>
        <v>0</v>
      </c>
    </row>
    <row r="168" spans="1:17" ht="19.5" customHeight="1">
      <c r="A168" s="15"/>
      <c r="B168" s="68">
        <f>'ﾗｲｶﾑ杯参加ﾁｰﾑ（低）'!$N$17</f>
        <v>0</v>
      </c>
      <c r="C168" s="15"/>
      <c r="D168" s="15"/>
      <c r="E168" s="65"/>
      <c r="F168" s="15"/>
      <c r="G168" s="68">
        <f t="shared" si="12"/>
        <v>0</v>
      </c>
      <c r="K168" s="15"/>
      <c r="L168" s="68">
        <f>'ﾗｲｶﾑ杯参加ﾁｰﾑ（低）'!$N$17</f>
        <v>0</v>
      </c>
      <c r="M168" s="15"/>
      <c r="N168" s="15"/>
      <c r="O168" s="65"/>
      <c r="P168" s="15"/>
      <c r="Q168" s="68">
        <f t="shared" si="13"/>
        <v>0</v>
      </c>
    </row>
    <row r="169" spans="1:20" ht="23.25">
      <c r="A169" s="1003" t="s">
        <v>86</v>
      </c>
      <c r="B169" s="1003"/>
      <c r="C169" s="1003"/>
      <c r="D169" s="1003"/>
      <c r="E169" s="1004"/>
      <c r="F169" s="1003" t="s">
        <v>78</v>
      </c>
      <c r="G169" s="1003"/>
      <c r="H169" s="1003"/>
      <c r="I169" s="1003"/>
      <c r="J169" s="1003"/>
      <c r="K169" s="1003" t="s">
        <v>86</v>
      </c>
      <c r="L169" s="1003"/>
      <c r="M169" s="1003"/>
      <c r="N169" s="1003"/>
      <c r="O169" s="1004"/>
      <c r="P169" s="1003" t="s">
        <v>78</v>
      </c>
      <c r="Q169" s="1003"/>
      <c r="R169" s="1003"/>
      <c r="S169" s="1003"/>
      <c r="T169" s="1003"/>
    </row>
    <row r="170" spans="1:16" ht="24" customHeight="1">
      <c r="A170" s="64"/>
      <c r="B170" s="15"/>
      <c r="C170" s="15"/>
      <c r="D170" s="15"/>
      <c r="E170" s="65"/>
      <c r="F170" s="15"/>
      <c r="K170" s="64"/>
      <c r="L170" s="15"/>
      <c r="M170" s="15"/>
      <c r="N170" s="15"/>
      <c r="O170" s="65"/>
      <c r="P170" s="15"/>
    </row>
    <row r="171" spans="1:20" ht="23.25">
      <c r="A171" s="1000" t="str">
        <f>'ﾗｲｶﾑ杯参加ﾁｰﾑ（低）'!C10&amp;"　"&amp;'ﾗｲｶﾑ杯参加ﾁｰﾑ（低）'!D10&amp;"　様"</f>
        <v>久松クラブ　(低)男子　様</v>
      </c>
      <c r="B171" s="1001"/>
      <c r="C171" s="1001"/>
      <c r="D171" s="1001"/>
      <c r="E171" s="1002"/>
      <c r="F171" s="1000" t="str">
        <f>A171</f>
        <v>久松クラブ　(低)男子　様</v>
      </c>
      <c r="G171" s="1000"/>
      <c r="H171" s="1000"/>
      <c r="I171" s="1000"/>
      <c r="J171" s="1000"/>
      <c r="K171" s="1000" t="str">
        <f>'ﾗｲｶﾑ杯参加ﾁｰﾑ（低）'!I10&amp;"　"&amp;'ﾗｲｶﾑ杯参加ﾁｰﾑ（低）'!J10&amp;"　様"</f>
        <v>宮古南クラブA　(低) 女子　様</v>
      </c>
      <c r="L171" s="1001"/>
      <c r="M171" s="1001"/>
      <c r="N171" s="1001"/>
      <c r="O171" s="1002"/>
      <c r="P171" s="1000" t="str">
        <f>K171</f>
        <v>宮古南クラブA　(低) 女子　様</v>
      </c>
      <c r="Q171" s="1000"/>
      <c r="R171" s="1000"/>
      <c r="S171" s="1000"/>
      <c r="T171" s="1000"/>
    </row>
    <row r="172" spans="1:16" ht="19.5" customHeight="1">
      <c r="A172" s="66"/>
      <c r="B172" s="15"/>
      <c r="C172" s="15"/>
      <c r="D172" s="15"/>
      <c r="E172" s="65"/>
      <c r="F172" s="15"/>
      <c r="K172" s="66"/>
      <c r="L172" s="15"/>
      <c r="M172" s="15"/>
      <c r="N172" s="15"/>
      <c r="O172" s="65"/>
      <c r="P172" s="15"/>
    </row>
    <row r="173" spans="1:16" ht="19.5" customHeight="1">
      <c r="A173" s="66"/>
      <c r="B173" s="15"/>
      <c r="C173" s="15"/>
      <c r="D173" s="15"/>
      <c r="E173" s="65"/>
      <c r="F173" s="15"/>
      <c r="K173" s="66"/>
      <c r="L173" s="15"/>
      <c r="M173" s="15"/>
      <c r="N173" s="15"/>
      <c r="O173" s="65"/>
      <c r="P173" s="15"/>
    </row>
    <row r="174" spans="1:20" ht="19.5" customHeight="1">
      <c r="A174" s="997">
        <f>'ﾗｲｶﾑ杯参加ﾁｰﾑ（低）'!E10</f>
        <v>3000</v>
      </c>
      <c r="B174" s="998"/>
      <c r="C174" s="998"/>
      <c r="D174" s="998"/>
      <c r="E174" s="999"/>
      <c r="F174" s="997">
        <f>A174</f>
        <v>3000</v>
      </c>
      <c r="G174" s="998"/>
      <c r="H174" s="998"/>
      <c r="I174" s="998"/>
      <c r="J174" s="998"/>
      <c r="K174" s="997">
        <f>'ﾗｲｶﾑ杯参加ﾁｰﾑ（低）'!K10</f>
        <v>3000</v>
      </c>
      <c r="L174" s="998"/>
      <c r="M174" s="998"/>
      <c r="N174" s="998"/>
      <c r="O174" s="999"/>
      <c r="P174" s="997">
        <f>K174</f>
        <v>3000</v>
      </c>
      <c r="Q174" s="998"/>
      <c r="R174" s="998"/>
      <c r="S174" s="998"/>
      <c r="T174" s="998"/>
    </row>
    <row r="175" spans="1:16" ht="19.5" customHeight="1">
      <c r="A175" s="66"/>
      <c r="B175" s="15"/>
      <c r="C175" s="15"/>
      <c r="D175" s="15"/>
      <c r="E175" s="65"/>
      <c r="F175" s="15"/>
      <c r="K175" s="66"/>
      <c r="L175" s="15"/>
      <c r="M175" s="15"/>
      <c r="N175" s="15"/>
      <c r="O175" s="65"/>
      <c r="P175" s="15"/>
    </row>
    <row r="176" spans="1:17" s="6" customFormat="1" ht="19.5" customHeight="1">
      <c r="A176" s="67"/>
      <c r="B176" s="68" t="s">
        <v>87</v>
      </c>
      <c r="C176" s="67"/>
      <c r="D176" s="67"/>
      <c r="E176" s="69"/>
      <c r="F176" s="67"/>
      <c r="G176" s="68" t="str">
        <f>$B$8</f>
        <v>但し、</v>
      </c>
      <c r="K176" s="67"/>
      <c r="L176" s="68" t="s">
        <v>87</v>
      </c>
      <c r="M176" s="67"/>
      <c r="N176" s="67"/>
      <c r="O176" s="69"/>
      <c r="P176" s="67"/>
      <c r="Q176" s="68" t="str">
        <f>$B$8</f>
        <v>但し、</v>
      </c>
    </row>
    <row r="177" spans="1:17" s="6" customFormat="1" ht="19.5" customHeight="1">
      <c r="A177" s="67"/>
      <c r="B177" s="511" t="str">
        <f>'ﾗｲｶﾑ杯参加ﾁｰﾑ（低）'!$N$2</f>
        <v>第１8回スポーツショップライカム杯 秋季小学生バレーボール大会</v>
      </c>
      <c r="C177" s="67"/>
      <c r="D177" s="67"/>
      <c r="E177" s="69"/>
      <c r="F177" s="67"/>
      <c r="G177" s="511" t="str">
        <f>$B$9</f>
        <v>第１8回スポーツショップライカム杯 秋季小学生バレーボール大会</v>
      </c>
      <c r="K177" s="67"/>
      <c r="L177" s="511" t="str">
        <f>'ﾗｲｶﾑ杯参加ﾁｰﾑ（低）'!$N$2</f>
        <v>第１8回スポーツショップライカム杯 秋季小学生バレーボール大会</v>
      </c>
      <c r="M177" s="67"/>
      <c r="N177" s="67"/>
      <c r="O177" s="69"/>
      <c r="P177" s="67"/>
      <c r="Q177" s="511" t="str">
        <f>$B$9</f>
        <v>第１8回スポーツショップライカム杯 秋季小学生バレーボール大会</v>
      </c>
    </row>
    <row r="178" spans="1:17" s="6" customFormat="1" ht="19.5" customHeight="1">
      <c r="A178" s="67"/>
      <c r="B178" s="68">
        <f>'ﾗｲｶﾑ杯参加ﾁｰﾑ（低）'!$N$3</f>
        <v>0</v>
      </c>
      <c r="C178" s="68"/>
      <c r="D178" s="67"/>
      <c r="E178" s="69"/>
      <c r="F178" s="67"/>
      <c r="G178" s="68">
        <f>$B$10</f>
        <v>0</v>
      </c>
      <c r="K178" s="67"/>
      <c r="L178" s="68">
        <f>'ﾗｲｶﾑ杯参加ﾁｰﾑ（低）'!$N$3</f>
        <v>0</v>
      </c>
      <c r="M178" s="68"/>
      <c r="N178" s="67"/>
      <c r="O178" s="69"/>
      <c r="P178" s="67"/>
      <c r="Q178" s="68">
        <f>$B$10</f>
        <v>0</v>
      </c>
    </row>
    <row r="179" spans="1:17" s="6" customFormat="1" ht="19.5" customHeight="1">
      <c r="A179" s="67"/>
      <c r="B179" s="68" t="str">
        <f>'ﾗｲｶﾑ杯参加ﾁｰﾑ（低）'!$N$4</f>
        <v>参加料として</v>
      </c>
      <c r="C179" s="68"/>
      <c r="D179" s="67"/>
      <c r="E179" s="69"/>
      <c r="F179" s="67"/>
      <c r="G179" s="68" t="str">
        <f>$B$11</f>
        <v>参加料として</v>
      </c>
      <c r="K179" s="67"/>
      <c r="L179" s="68" t="str">
        <f>'ﾗｲｶﾑ杯参加ﾁｰﾑ（低）'!$N$4</f>
        <v>参加料として</v>
      </c>
      <c r="M179" s="68"/>
      <c r="N179" s="67"/>
      <c r="O179" s="69"/>
      <c r="P179" s="67"/>
      <c r="Q179" s="68" t="str">
        <f>$B$11</f>
        <v>参加料として</v>
      </c>
    </row>
    <row r="180" spans="1:17" s="6" customFormat="1" ht="19.5" customHeight="1">
      <c r="A180" s="67"/>
      <c r="B180" s="68">
        <f>'ﾗｲｶﾑ杯参加ﾁｰﾑ（低）'!$N$5</f>
        <v>0</v>
      </c>
      <c r="C180" s="67"/>
      <c r="D180" s="67"/>
      <c r="E180" s="69"/>
      <c r="F180" s="67"/>
      <c r="G180" s="68">
        <f aca="true" t="shared" si="14" ref="G180:G192">$B180</f>
        <v>0</v>
      </c>
      <c r="K180" s="67"/>
      <c r="L180" s="68">
        <f>'ﾗｲｶﾑ杯参加ﾁｰﾑ（低）'!$N$5</f>
        <v>0</v>
      </c>
      <c r="M180" s="67"/>
      <c r="N180" s="67"/>
      <c r="O180" s="69"/>
      <c r="P180" s="67"/>
      <c r="Q180" s="68">
        <f aca="true" t="shared" si="15" ref="Q180:Q192">$B180</f>
        <v>0</v>
      </c>
    </row>
    <row r="181" spans="1:17" s="6" customFormat="1" ht="19.5" customHeight="1">
      <c r="A181" s="67"/>
      <c r="B181" s="68">
        <f>'ﾗｲｶﾑ杯参加ﾁｰﾑ（低）'!$N$6</f>
        <v>0</v>
      </c>
      <c r="C181" s="67"/>
      <c r="D181" s="67"/>
      <c r="E181" s="69"/>
      <c r="F181" s="67"/>
      <c r="G181" s="68">
        <f t="shared" si="14"/>
        <v>0</v>
      </c>
      <c r="K181" s="67"/>
      <c r="L181" s="68">
        <f>'ﾗｲｶﾑ杯参加ﾁｰﾑ（低）'!$N$6</f>
        <v>0</v>
      </c>
      <c r="M181" s="67"/>
      <c r="N181" s="67"/>
      <c r="O181" s="69"/>
      <c r="P181" s="67"/>
      <c r="Q181" s="68">
        <f t="shared" si="15"/>
        <v>0</v>
      </c>
    </row>
    <row r="182" spans="1:17" s="6" customFormat="1" ht="19.5" customHeight="1">
      <c r="A182" s="67"/>
      <c r="B182" s="68">
        <f>'ﾗｲｶﾑ杯参加ﾁｰﾑ（低）'!$N$7</f>
        <v>0</v>
      </c>
      <c r="C182" s="67"/>
      <c r="D182" s="67"/>
      <c r="E182" s="69"/>
      <c r="F182" s="67"/>
      <c r="G182" s="68">
        <f t="shared" si="14"/>
        <v>0</v>
      </c>
      <c r="K182" s="67"/>
      <c r="L182" s="68">
        <f>'ﾗｲｶﾑ杯参加ﾁｰﾑ（低）'!$N$7</f>
        <v>0</v>
      </c>
      <c r="M182" s="67"/>
      <c r="N182" s="67"/>
      <c r="O182" s="69"/>
      <c r="P182" s="67"/>
      <c r="Q182" s="68">
        <f t="shared" si="15"/>
        <v>0</v>
      </c>
    </row>
    <row r="183" spans="1:17" s="6" customFormat="1" ht="19.5" customHeight="1">
      <c r="A183" s="67"/>
      <c r="B183" s="68" t="str">
        <f>"入金日　"&amp;"令和"&amp;'ﾗｲｶﾑ杯参加ﾁｰﾑ（低）'!$O$8&amp;"年　"&amp;'ﾗｲｶﾑ杯参加ﾁｰﾑ（低）'!$Q$8&amp;"月"&amp;'ﾗｲｶﾑ杯参加ﾁｰﾑ（低）'!$S$8&amp;"日　"&amp;'ﾗｲｶﾑ杯参加ﾁｰﾑ（低）'!$U$8</f>
        <v>入金日　令和4年　9月23日　金曜日</v>
      </c>
      <c r="C183" s="67"/>
      <c r="D183" s="67"/>
      <c r="E183" s="69"/>
      <c r="F183" s="67"/>
      <c r="G183" s="68" t="str">
        <f t="shared" si="14"/>
        <v>入金日　令和4年　9月23日　金曜日</v>
      </c>
      <c r="K183" s="67"/>
      <c r="L183" s="68" t="str">
        <f>"入金日　"&amp;"令和"&amp;'ﾗｲｶﾑ杯参加ﾁｰﾑ（低）'!$O$8&amp;"年　"&amp;'ﾗｲｶﾑ杯参加ﾁｰﾑ（低）'!$Q$8&amp;"月"&amp;'ﾗｲｶﾑ杯参加ﾁｰﾑ（低）'!$S$8&amp;"日　"&amp;'ﾗｲｶﾑ杯参加ﾁｰﾑ（低）'!$U$8</f>
        <v>入金日　令和4年　9月23日　金曜日</v>
      </c>
      <c r="M183" s="67"/>
      <c r="N183" s="67"/>
      <c r="O183" s="69"/>
      <c r="P183" s="67"/>
      <c r="Q183" s="68" t="str">
        <f t="shared" si="15"/>
        <v>入金日　令和4年　9月23日　金曜日</v>
      </c>
    </row>
    <row r="184" spans="1:17" s="6" customFormat="1" ht="19.5" customHeight="1">
      <c r="A184" s="67"/>
      <c r="B184" s="68">
        <f>'ﾗｲｶﾑ杯参加ﾁｰﾑ（低）'!$N$9</f>
        <v>0</v>
      </c>
      <c r="C184" s="67"/>
      <c r="D184" s="67"/>
      <c r="E184" s="69"/>
      <c r="F184" s="67"/>
      <c r="G184" s="68">
        <f t="shared" si="14"/>
        <v>0</v>
      </c>
      <c r="K184" s="67"/>
      <c r="L184" s="68">
        <f>'ﾗｲｶﾑ杯参加ﾁｰﾑ（低）'!$N$9</f>
        <v>0</v>
      </c>
      <c r="M184" s="67"/>
      <c r="N184" s="67"/>
      <c r="O184" s="69"/>
      <c r="P184" s="67"/>
      <c r="Q184" s="68">
        <f t="shared" si="15"/>
        <v>0</v>
      </c>
    </row>
    <row r="185" spans="1:17" s="6" customFormat="1" ht="19.5" customHeight="1">
      <c r="A185" s="67"/>
      <c r="B185" s="68" t="s">
        <v>88</v>
      </c>
      <c r="C185" s="67"/>
      <c r="D185" s="67"/>
      <c r="E185" s="69"/>
      <c r="F185" s="67"/>
      <c r="G185" s="68" t="str">
        <f t="shared" si="14"/>
        <v>上記正に領収致しました。</v>
      </c>
      <c r="K185" s="67"/>
      <c r="L185" s="68" t="s">
        <v>88</v>
      </c>
      <c r="M185" s="67"/>
      <c r="N185" s="67"/>
      <c r="O185" s="69"/>
      <c r="P185" s="67"/>
      <c r="Q185" s="68" t="str">
        <f t="shared" si="15"/>
        <v>上記正に領収致しました。</v>
      </c>
    </row>
    <row r="186" spans="1:17" s="6" customFormat="1" ht="19.5" customHeight="1">
      <c r="A186" s="67"/>
      <c r="B186" s="68">
        <f>'ﾗｲｶﾑ杯参加ﾁｰﾑ（低）'!$N$11</f>
        <v>0</v>
      </c>
      <c r="C186" s="67"/>
      <c r="D186" s="67"/>
      <c r="E186" s="69"/>
      <c r="F186" s="67"/>
      <c r="G186" s="68">
        <f t="shared" si="14"/>
        <v>0</v>
      </c>
      <c r="K186" s="67"/>
      <c r="L186" s="68">
        <f>'ﾗｲｶﾑ杯参加ﾁｰﾑ（低）'!$N$11</f>
        <v>0</v>
      </c>
      <c r="M186" s="67"/>
      <c r="N186" s="67"/>
      <c r="O186" s="69"/>
      <c r="P186" s="67"/>
      <c r="Q186" s="68">
        <f t="shared" si="15"/>
        <v>0</v>
      </c>
    </row>
    <row r="187" spans="1:17" s="6" customFormat="1" ht="19.5" customHeight="1">
      <c r="A187" s="67"/>
      <c r="B187" s="68" t="str">
        <f>'ﾗｲｶﾑ杯参加ﾁｰﾑ（低）'!$N$12</f>
        <v>宮古地区小学生バレーボール連盟</v>
      </c>
      <c r="C187" s="67"/>
      <c r="D187" s="67"/>
      <c r="E187" s="69"/>
      <c r="F187" s="67"/>
      <c r="G187" s="68" t="str">
        <f t="shared" si="14"/>
        <v>宮古地区小学生バレーボール連盟</v>
      </c>
      <c r="K187" s="67"/>
      <c r="L187" s="68" t="str">
        <f>'ﾗｲｶﾑ杯参加ﾁｰﾑ（低）'!$N$12</f>
        <v>宮古地区小学生バレーボール連盟</v>
      </c>
      <c r="M187" s="67"/>
      <c r="N187" s="67"/>
      <c r="O187" s="69"/>
      <c r="P187" s="67"/>
      <c r="Q187" s="68" t="str">
        <f t="shared" si="15"/>
        <v>宮古地区小学生バレーボール連盟</v>
      </c>
    </row>
    <row r="188" spans="1:17" s="6" customFormat="1" ht="19.5" customHeight="1">
      <c r="A188" s="67"/>
      <c r="B188" s="68" t="str">
        <f>'ﾗｲｶﾑ杯参加ﾁｰﾑ（低）'!$N$13&amp;" 　印"</f>
        <v>会　　長　　　漢那　則朋 　印</v>
      </c>
      <c r="C188" s="67"/>
      <c r="D188" s="67"/>
      <c r="E188" s="69"/>
      <c r="F188" s="67"/>
      <c r="G188" s="68" t="str">
        <f t="shared" si="14"/>
        <v>会　　長　　　漢那　則朋 　印</v>
      </c>
      <c r="K188" s="67"/>
      <c r="L188" s="68" t="str">
        <f>'ﾗｲｶﾑ杯参加ﾁｰﾑ（低）'!$N$13&amp;" 　印"</f>
        <v>会　　長　　　漢那　則朋 　印</v>
      </c>
      <c r="M188" s="67"/>
      <c r="N188" s="67"/>
      <c r="O188" s="69"/>
      <c r="P188" s="67"/>
      <c r="Q188" s="68" t="str">
        <f t="shared" si="15"/>
        <v>会　　長　　　漢那　則朋 　印</v>
      </c>
    </row>
    <row r="189" spans="1:17" s="6" customFormat="1" ht="19.5" customHeight="1">
      <c r="A189" s="67"/>
      <c r="B189" s="68">
        <f>'ﾗｲｶﾑ杯参加ﾁｰﾑ（低）'!$N$14</f>
        <v>0</v>
      </c>
      <c r="C189" s="67"/>
      <c r="D189" s="67"/>
      <c r="E189" s="69"/>
      <c r="F189" s="67"/>
      <c r="G189" s="68">
        <f t="shared" si="14"/>
        <v>0</v>
      </c>
      <c r="K189" s="67"/>
      <c r="L189" s="68">
        <f>'ﾗｲｶﾑ杯参加ﾁｰﾑ（低）'!$N$14</f>
        <v>0</v>
      </c>
      <c r="M189" s="67"/>
      <c r="N189" s="67"/>
      <c r="O189" s="69"/>
      <c r="P189" s="67"/>
      <c r="Q189" s="68">
        <f t="shared" si="15"/>
        <v>0</v>
      </c>
    </row>
    <row r="190" spans="1:17" s="6" customFormat="1" ht="19.5" customHeight="1">
      <c r="A190" s="67"/>
      <c r="B190" s="68">
        <f>'ﾗｲｶﾑ杯参加ﾁｰﾑ（低）'!$N$15</f>
        <v>0</v>
      </c>
      <c r="C190" s="67"/>
      <c r="D190" s="67"/>
      <c r="E190" s="69"/>
      <c r="F190" s="67"/>
      <c r="G190" s="68">
        <f t="shared" si="14"/>
        <v>0</v>
      </c>
      <c r="K190" s="67"/>
      <c r="L190" s="68">
        <f>'ﾗｲｶﾑ杯参加ﾁｰﾑ（低）'!$N$15</f>
        <v>0</v>
      </c>
      <c r="M190" s="67"/>
      <c r="N190" s="67"/>
      <c r="O190" s="69"/>
      <c r="P190" s="67"/>
      <c r="Q190" s="68">
        <f t="shared" si="15"/>
        <v>0</v>
      </c>
    </row>
    <row r="191" spans="1:17" ht="19.5" customHeight="1">
      <c r="A191" s="15"/>
      <c r="B191" s="68">
        <f>'ﾗｲｶﾑ杯参加ﾁｰﾑ（低）'!$N$16</f>
        <v>0</v>
      </c>
      <c r="C191" s="15"/>
      <c r="D191" s="15"/>
      <c r="E191" s="65"/>
      <c r="F191" s="15"/>
      <c r="G191" s="68">
        <f t="shared" si="14"/>
        <v>0</v>
      </c>
      <c r="K191" s="15"/>
      <c r="L191" s="68">
        <f>'ﾗｲｶﾑ杯参加ﾁｰﾑ（低）'!$N$16</f>
        <v>0</v>
      </c>
      <c r="M191" s="15"/>
      <c r="N191" s="15"/>
      <c r="O191" s="65"/>
      <c r="P191" s="15"/>
      <c r="Q191" s="68">
        <f t="shared" si="15"/>
        <v>0</v>
      </c>
    </row>
    <row r="192" spans="1:17" ht="19.5" customHeight="1">
      <c r="A192" s="15"/>
      <c r="B192" s="68">
        <f>'ﾗｲｶﾑ杯参加ﾁｰﾑ（低）'!$N$17</f>
        <v>0</v>
      </c>
      <c r="C192" s="15"/>
      <c r="D192" s="15"/>
      <c r="E192" s="65"/>
      <c r="F192" s="15"/>
      <c r="G192" s="68">
        <f t="shared" si="14"/>
        <v>0</v>
      </c>
      <c r="K192" s="15"/>
      <c r="L192" s="68">
        <f>'ﾗｲｶﾑ杯参加ﾁｰﾑ（低）'!$N$17</f>
        <v>0</v>
      </c>
      <c r="M192" s="15"/>
      <c r="N192" s="15"/>
      <c r="O192" s="65"/>
      <c r="P192" s="15"/>
      <c r="Q192" s="68">
        <f t="shared" si="15"/>
        <v>0</v>
      </c>
    </row>
    <row r="193" spans="1:20" ht="23.25">
      <c r="A193" s="1003" t="s">
        <v>86</v>
      </c>
      <c r="B193" s="1003"/>
      <c r="C193" s="1003"/>
      <c r="D193" s="1003"/>
      <c r="E193" s="1004"/>
      <c r="F193" s="1003" t="s">
        <v>78</v>
      </c>
      <c r="G193" s="1003"/>
      <c r="H193" s="1003"/>
      <c r="I193" s="1003"/>
      <c r="J193" s="1003"/>
      <c r="K193" s="1003" t="s">
        <v>86</v>
      </c>
      <c r="L193" s="1003"/>
      <c r="M193" s="1003"/>
      <c r="N193" s="1003"/>
      <c r="O193" s="1004"/>
      <c r="P193" s="1003" t="s">
        <v>78</v>
      </c>
      <c r="Q193" s="1003"/>
      <c r="R193" s="1003"/>
      <c r="S193" s="1003"/>
      <c r="T193" s="1003"/>
    </row>
    <row r="194" spans="1:16" ht="24" customHeight="1">
      <c r="A194" s="64"/>
      <c r="B194" s="15"/>
      <c r="C194" s="15"/>
      <c r="D194" s="15"/>
      <c r="E194" s="65"/>
      <c r="F194" s="15"/>
      <c r="K194" s="64"/>
      <c r="L194" s="15"/>
      <c r="M194" s="15"/>
      <c r="N194" s="15"/>
      <c r="O194" s="65"/>
      <c r="P194" s="15"/>
    </row>
    <row r="195" spans="1:20" ht="23.25">
      <c r="A195" s="1000" t="str">
        <f>'ﾗｲｶﾑ杯参加ﾁｰﾑ（低）'!C11&amp;"　"&amp;'ﾗｲｶﾑ杯参加ﾁｰﾑ（低）'!D143&amp;"　様"</f>
        <v>　　様</v>
      </c>
      <c r="B195" s="1001"/>
      <c r="C195" s="1001"/>
      <c r="D195" s="1001"/>
      <c r="E195" s="1002"/>
      <c r="F195" s="1000" t="str">
        <f>A195</f>
        <v>　　様</v>
      </c>
      <c r="G195" s="1000"/>
      <c r="H195" s="1000"/>
      <c r="I195" s="1000"/>
      <c r="J195" s="1000"/>
      <c r="K195" s="1000" t="str">
        <f>'ﾗｲｶﾑ杯参加ﾁｰﾑ（低）'!I11&amp;"　"&amp;'ﾗｲｶﾑ杯参加ﾁｰﾑ（低）'!J11&amp;"　様"</f>
        <v>久松WVC(B)　　(低) 女子　様</v>
      </c>
      <c r="L195" s="1001"/>
      <c r="M195" s="1001"/>
      <c r="N195" s="1001"/>
      <c r="O195" s="1002"/>
      <c r="P195" s="1000" t="str">
        <f>K195</f>
        <v>久松WVC(B)　　(低) 女子　様</v>
      </c>
      <c r="Q195" s="1000"/>
      <c r="R195" s="1000"/>
      <c r="S195" s="1000"/>
      <c r="T195" s="1000"/>
    </row>
    <row r="196" spans="1:16" ht="19.5" customHeight="1">
      <c r="A196" s="66"/>
      <c r="B196" s="15"/>
      <c r="C196" s="15"/>
      <c r="D196" s="15"/>
      <c r="E196" s="65"/>
      <c r="F196" s="15"/>
      <c r="K196" s="66"/>
      <c r="L196" s="15"/>
      <c r="M196" s="15"/>
      <c r="N196" s="15"/>
      <c r="O196" s="65"/>
      <c r="P196" s="15"/>
    </row>
    <row r="197" spans="1:16" ht="19.5" customHeight="1">
      <c r="A197" s="66"/>
      <c r="B197" s="15"/>
      <c r="C197" s="15"/>
      <c r="D197" s="15"/>
      <c r="E197" s="65"/>
      <c r="F197" s="15"/>
      <c r="K197" s="66"/>
      <c r="L197" s="15"/>
      <c r="M197" s="15"/>
      <c r="N197" s="15"/>
      <c r="O197" s="65"/>
      <c r="P197" s="15"/>
    </row>
    <row r="198" spans="1:20" ht="19.5" customHeight="1">
      <c r="A198" s="997">
        <f>'ﾗｲｶﾑ杯参加ﾁｰﾑ（低）'!E11</f>
        <v>0</v>
      </c>
      <c r="B198" s="998"/>
      <c r="C198" s="998"/>
      <c r="D198" s="998"/>
      <c r="E198" s="999"/>
      <c r="F198" s="997">
        <f>A198</f>
        <v>0</v>
      </c>
      <c r="G198" s="998"/>
      <c r="H198" s="998"/>
      <c r="I198" s="998"/>
      <c r="J198" s="998"/>
      <c r="K198" s="997">
        <f>'ﾗｲｶﾑ杯参加ﾁｰﾑ（低）'!K11</f>
        <v>3000</v>
      </c>
      <c r="L198" s="998"/>
      <c r="M198" s="998"/>
      <c r="N198" s="998"/>
      <c r="O198" s="999"/>
      <c r="P198" s="997">
        <f>K198</f>
        <v>3000</v>
      </c>
      <c r="Q198" s="998"/>
      <c r="R198" s="998"/>
      <c r="S198" s="998"/>
      <c r="T198" s="998"/>
    </row>
    <row r="199" spans="1:16" ht="19.5" customHeight="1">
      <c r="A199" s="66"/>
      <c r="B199" s="15"/>
      <c r="C199" s="15"/>
      <c r="D199" s="15"/>
      <c r="E199" s="65"/>
      <c r="F199" s="15"/>
      <c r="K199" s="66"/>
      <c r="L199" s="15"/>
      <c r="M199" s="15"/>
      <c r="N199" s="15"/>
      <c r="O199" s="65"/>
      <c r="P199" s="15"/>
    </row>
    <row r="200" spans="1:17" s="6" customFormat="1" ht="19.5" customHeight="1">
      <c r="A200" s="67"/>
      <c r="B200" s="68" t="s">
        <v>87</v>
      </c>
      <c r="C200" s="67"/>
      <c r="D200" s="67"/>
      <c r="E200" s="69"/>
      <c r="F200" s="67"/>
      <c r="G200" s="68" t="str">
        <f>$B$8</f>
        <v>但し、</v>
      </c>
      <c r="K200" s="67"/>
      <c r="L200" s="68" t="s">
        <v>87</v>
      </c>
      <c r="M200" s="67"/>
      <c r="N200" s="67"/>
      <c r="O200" s="69"/>
      <c r="P200" s="67"/>
      <c r="Q200" s="68" t="str">
        <f>$B$8</f>
        <v>但し、</v>
      </c>
    </row>
    <row r="201" spans="1:17" s="6" customFormat="1" ht="19.5" customHeight="1">
      <c r="A201" s="67"/>
      <c r="B201" s="511" t="str">
        <f>'ﾗｲｶﾑ杯参加ﾁｰﾑ（低）'!$N$2</f>
        <v>第１8回スポーツショップライカム杯 秋季小学生バレーボール大会</v>
      </c>
      <c r="C201" s="67"/>
      <c r="D201" s="67"/>
      <c r="E201" s="69"/>
      <c r="F201" s="67"/>
      <c r="G201" s="511" t="str">
        <f>$B$9</f>
        <v>第１8回スポーツショップライカム杯 秋季小学生バレーボール大会</v>
      </c>
      <c r="K201" s="67"/>
      <c r="L201" s="511" t="str">
        <f>'ﾗｲｶﾑ杯参加ﾁｰﾑ（低）'!$N$2</f>
        <v>第１8回スポーツショップライカム杯 秋季小学生バレーボール大会</v>
      </c>
      <c r="M201" s="67"/>
      <c r="N201" s="67"/>
      <c r="O201" s="69"/>
      <c r="P201" s="67"/>
      <c r="Q201" s="511" t="str">
        <f>$B$9</f>
        <v>第１8回スポーツショップライカム杯 秋季小学生バレーボール大会</v>
      </c>
    </row>
    <row r="202" spans="1:17" s="6" customFormat="1" ht="19.5" customHeight="1">
      <c r="A202" s="67"/>
      <c r="B202" s="68">
        <f>'ﾗｲｶﾑ杯参加ﾁｰﾑ（低）'!$N$3</f>
        <v>0</v>
      </c>
      <c r="C202" s="68"/>
      <c r="D202" s="67"/>
      <c r="E202" s="69"/>
      <c r="F202" s="67"/>
      <c r="G202" s="68">
        <f>$B$10</f>
        <v>0</v>
      </c>
      <c r="K202" s="67"/>
      <c r="L202" s="68">
        <f>'ﾗｲｶﾑ杯参加ﾁｰﾑ（低）'!$N$3</f>
        <v>0</v>
      </c>
      <c r="M202" s="68"/>
      <c r="N202" s="67"/>
      <c r="O202" s="69"/>
      <c r="P202" s="67"/>
      <c r="Q202" s="68">
        <f>$B$10</f>
        <v>0</v>
      </c>
    </row>
    <row r="203" spans="1:17" s="6" customFormat="1" ht="19.5" customHeight="1">
      <c r="A203" s="67"/>
      <c r="B203" s="68" t="str">
        <f>'ﾗｲｶﾑ杯参加ﾁｰﾑ（低）'!$N$4</f>
        <v>参加料として</v>
      </c>
      <c r="C203" s="68"/>
      <c r="D203" s="67"/>
      <c r="E203" s="69"/>
      <c r="F203" s="67"/>
      <c r="G203" s="68" t="str">
        <f>$B$11</f>
        <v>参加料として</v>
      </c>
      <c r="K203" s="67"/>
      <c r="L203" s="68" t="str">
        <f>'ﾗｲｶﾑ杯参加ﾁｰﾑ（低）'!$N$4</f>
        <v>参加料として</v>
      </c>
      <c r="M203" s="68"/>
      <c r="N203" s="67"/>
      <c r="O203" s="69"/>
      <c r="P203" s="67"/>
      <c r="Q203" s="68" t="str">
        <f>$B$11</f>
        <v>参加料として</v>
      </c>
    </row>
    <row r="204" spans="1:17" s="6" customFormat="1" ht="19.5" customHeight="1">
      <c r="A204" s="67"/>
      <c r="B204" s="68">
        <f>'ﾗｲｶﾑ杯参加ﾁｰﾑ（低）'!$N$5</f>
        <v>0</v>
      </c>
      <c r="C204" s="67"/>
      <c r="D204" s="67"/>
      <c r="E204" s="69"/>
      <c r="F204" s="67"/>
      <c r="G204" s="68">
        <f aca="true" t="shared" si="16" ref="G204:G216">$B204</f>
        <v>0</v>
      </c>
      <c r="K204" s="67"/>
      <c r="L204" s="68">
        <f>'ﾗｲｶﾑ杯参加ﾁｰﾑ（低）'!$N$5</f>
        <v>0</v>
      </c>
      <c r="M204" s="67"/>
      <c r="N204" s="67"/>
      <c r="O204" s="69"/>
      <c r="P204" s="67"/>
      <c r="Q204" s="68">
        <f aca="true" t="shared" si="17" ref="Q204:Q216">$B204</f>
        <v>0</v>
      </c>
    </row>
    <row r="205" spans="1:17" s="6" customFormat="1" ht="19.5" customHeight="1">
      <c r="A205" s="67"/>
      <c r="B205" s="68">
        <f>'ﾗｲｶﾑ杯参加ﾁｰﾑ（低）'!$N$6</f>
        <v>0</v>
      </c>
      <c r="C205" s="67"/>
      <c r="D205" s="67"/>
      <c r="E205" s="69"/>
      <c r="F205" s="67"/>
      <c r="G205" s="68">
        <f t="shared" si="16"/>
        <v>0</v>
      </c>
      <c r="K205" s="67"/>
      <c r="L205" s="68">
        <f>'ﾗｲｶﾑ杯参加ﾁｰﾑ（低）'!$N$6</f>
        <v>0</v>
      </c>
      <c r="M205" s="67"/>
      <c r="N205" s="67"/>
      <c r="O205" s="69"/>
      <c r="P205" s="67"/>
      <c r="Q205" s="68">
        <f t="shared" si="17"/>
        <v>0</v>
      </c>
    </row>
    <row r="206" spans="1:17" s="6" customFormat="1" ht="19.5" customHeight="1">
      <c r="A206" s="67"/>
      <c r="B206" s="68">
        <f>'ﾗｲｶﾑ杯参加ﾁｰﾑ（低）'!$N$7</f>
        <v>0</v>
      </c>
      <c r="C206" s="67"/>
      <c r="D206" s="67"/>
      <c r="E206" s="69"/>
      <c r="F206" s="67"/>
      <c r="G206" s="68">
        <f t="shared" si="16"/>
        <v>0</v>
      </c>
      <c r="K206" s="67"/>
      <c r="L206" s="68">
        <f>'ﾗｲｶﾑ杯参加ﾁｰﾑ（低）'!$N$7</f>
        <v>0</v>
      </c>
      <c r="M206" s="67"/>
      <c r="N206" s="67"/>
      <c r="O206" s="69"/>
      <c r="P206" s="67"/>
      <c r="Q206" s="68">
        <f t="shared" si="17"/>
        <v>0</v>
      </c>
    </row>
    <row r="207" spans="1:17" s="6" customFormat="1" ht="19.5" customHeight="1">
      <c r="A207" s="67"/>
      <c r="B207" s="68" t="str">
        <f>"入金日　"&amp;"令和"&amp;'ﾗｲｶﾑ杯参加ﾁｰﾑ（低）'!$O$8&amp;"年　"&amp;'ﾗｲｶﾑ杯参加ﾁｰﾑ（低）'!$Q$8&amp;"月"&amp;'ﾗｲｶﾑ杯参加ﾁｰﾑ（低）'!$S$8&amp;"日　"&amp;'ﾗｲｶﾑ杯参加ﾁｰﾑ（低）'!$U$8</f>
        <v>入金日　令和4年　9月23日　金曜日</v>
      </c>
      <c r="C207" s="67"/>
      <c r="D207" s="67"/>
      <c r="E207" s="69"/>
      <c r="F207" s="67"/>
      <c r="G207" s="68" t="str">
        <f t="shared" si="16"/>
        <v>入金日　令和4年　9月23日　金曜日</v>
      </c>
      <c r="K207" s="67"/>
      <c r="L207" s="68" t="str">
        <f>"入金日　"&amp;"令和"&amp;'ﾗｲｶﾑ杯参加ﾁｰﾑ（低）'!$O$8&amp;"年　"&amp;'ﾗｲｶﾑ杯参加ﾁｰﾑ（低）'!$Q$8&amp;"月"&amp;'ﾗｲｶﾑ杯参加ﾁｰﾑ（低）'!$S$8&amp;"日　"&amp;'ﾗｲｶﾑ杯参加ﾁｰﾑ（低）'!$U$8</f>
        <v>入金日　令和4年　9月23日　金曜日</v>
      </c>
      <c r="M207" s="67"/>
      <c r="N207" s="67"/>
      <c r="O207" s="69"/>
      <c r="P207" s="67"/>
      <c r="Q207" s="68" t="str">
        <f t="shared" si="17"/>
        <v>入金日　令和4年　9月23日　金曜日</v>
      </c>
    </row>
    <row r="208" spans="1:17" s="6" customFormat="1" ht="19.5" customHeight="1">
      <c r="A208" s="67"/>
      <c r="B208" s="68">
        <f>'ﾗｲｶﾑ杯参加ﾁｰﾑ（低）'!$N$9</f>
        <v>0</v>
      </c>
      <c r="C208" s="67"/>
      <c r="D208" s="67"/>
      <c r="E208" s="69"/>
      <c r="F208" s="67"/>
      <c r="G208" s="68">
        <f t="shared" si="16"/>
        <v>0</v>
      </c>
      <c r="K208" s="67"/>
      <c r="L208" s="68">
        <f>'ﾗｲｶﾑ杯参加ﾁｰﾑ（低）'!$N$9</f>
        <v>0</v>
      </c>
      <c r="M208" s="67"/>
      <c r="N208" s="67"/>
      <c r="O208" s="69"/>
      <c r="P208" s="67"/>
      <c r="Q208" s="68">
        <f t="shared" si="17"/>
        <v>0</v>
      </c>
    </row>
    <row r="209" spans="1:17" s="6" customFormat="1" ht="19.5" customHeight="1">
      <c r="A209" s="67"/>
      <c r="B209" s="68" t="s">
        <v>88</v>
      </c>
      <c r="C209" s="67"/>
      <c r="D209" s="67"/>
      <c r="E209" s="69"/>
      <c r="F209" s="67"/>
      <c r="G209" s="68" t="str">
        <f t="shared" si="16"/>
        <v>上記正に領収致しました。</v>
      </c>
      <c r="K209" s="67"/>
      <c r="L209" s="68" t="s">
        <v>88</v>
      </c>
      <c r="M209" s="67"/>
      <c r="N209" s="67"/>
      <c r="O209" s="69"/>
      <c r="P209" s="67"/>
      <c r="Q209" s="68" t="str">
        <f t="shared" si="17"/>
        <v>上記正に領収致しました。</v>
      </c>
    </row>
    <row r="210" spans="1:17" s="6" customFormat="1" ht="19.5" customHeight="1">
      <c r="A210" s="67"/>
      <c r="B210" s="68">
        <f>'ﾗｲｶﾑ杯参加ﾁｰﾑ（低）'!$N$11</f>
        <v>0</v>
      </c>
      <c r="C210" s="67"/>
      <c r="D210" s="67"/>
      <c r="E210" s="69"/>
      <c r="F210" s="67"/>
      <c r="G210" s="68">
        <f t="shared" si="16"/>
        <v>0</v>
      </c>
      <c r="K210" s="67"/>
      <c r="L210" s="68">
        <f>'ﾗｲｶﾑ杯参加ﾁｰﾑ（低）'!$N$11</f>
        <v>0</v>
      </c>
      <c r="M210" s="67"/>
      <c r="N210" s="67"/>
      <c r="O210" s="69"/>
      <c r="P210" s="67"/>
      <c r="Q210" s="68">
        <f t="shared" si="17"/>
        <v>0</v>
      </c>
    </row>
    <row r="211" spans="1:17" s="6" customFormat="1" ht="19.5" customHeight="1">
      <c r="A211" s="67"/>
      <c r="B211" s="68" t="str">
        <f>'ﾗｲｶﾑ杯参加ﾁｰﾑ（低）'!$N$12</f>
        <v>宮古地区小学生バレーボール連盟</v>
      </c>
      <c r="C211" s="67"/>
      <c r="D211" s="67"/>
      <c r="E211" s="69"/>
      <c r="F211" s="67"/>
      <c r="G211" s="68" t="str">
        <f t="shared" si="16"/>
        <v>宮古地区小学生バレーボール連盟</v>
      </c>
      <c r="K211" s="67"/>
      <c r="L211" s="68" t="str">
        <f>'ﾗｲｶﾑ杯参加ﾁｰﾑ（低）'!$N$12</f>
        <v>宮古地区小学生バレーボール連盟</v>
      </c>
      <c r="M211" s="67"/>
      <c r="N211" s="67"/>
      <c r="O211" s="69"/>
      <c r="P211" s="67"/>
      <c r="Q211" s="68" t="str">
        <f t="shared" si="17"/>
        <v>宮古地区小学生バレーボール連盟</v>
      </c>
    </row>
    <row r="212" spans="1:17" s="6" customFormat="1" ht="19.5" customHeight="1">
      <c r="A212" s="67"/>
      <c r="B212" s="68" t="str">
        <f>'ﾗｲｶﾑ杯参加ﾁｰﾑ（低）'!$N$13&amp;" 　印"</f>
        <v>会　　長　　　漢那　則朋 　印</v>
      </c>
      <c r="C212" s="67"/>
      <c r="D212" s="67"/>
      <c r="E212" s="69"/>
      <c r="F212" s="67"/>
      <c r="G212" s="68" t="str">
        <f t="shared" si="16"/>
        <v>会　　長　　　漢那　則朋 　印</v>
      </c>
      <c r="K212" s="67"/>
      <c r="L212" s="68" t="str">
        <f>'ﾗｲｶﾑ杯参加ﾁｰﾑ（低）'!$N$13&amp;" 　印"</f>
        <v>会　　長　　　漢那　則朋 　印</v>
      </c>
      <c r="M212" s="67"/>
      <c r="N212" s="67"/>
      <c r="O212" s="69"/>
      <c r="P212" s="67"/>
      <c r="Q212" s="68" t="str">
        <f t="shared" si="17"/>
        <v>会　　長　　　漢那　則朋 　印</v>
      </c>
    </row>
    <row r="213" spans="1:17" s="6" customFormat="1" ht="19.5" customHeight="1">
      <c r="A213" s="67"/>
      <c r="B213" s="68">
        <f>'ﾗｲｶﾑ杯参加ﾁｰﾑ（低）'!$N$14</f>
        <v>0</v>
      </c>
      <c r="C213" s="67"/>
      <c r="D213" s="67"/>
      <c r="E213" s="69"/>
      <c r="F213" s="67"/>
      <c r="G213" s="68">
        <f t="shared" si="16"/>
        <v>0</v>
      </c>
      <c r="K213" s="67"/>
      <c r="L213" s="68">
        <f>'ﾗｲｶﾑ杯参加ﾁｰﾑ（低）'!$N$14</f>
        <v>0</v>
      </c>
      <c r="M213" s="67"/>
      <c r="N213" s="67"/>
      <c r="O213" s="69"/>
      <c r="P213" s="67"/>
      <c r="Q213" s="68">
        <f t="shared" si="17"/>
        <v>0</v>
      </c>
    </row>
    <row r="214" spans="1:17" s="6" customFormat="1" ht="19.5" customHeight="1">
      <c r="A214" s="67"/>
      <c r="B214" s="68">
        <f>'ﾗｲｶﾑ杯参加ﾁｰﾑ（低）'!$N$15</f>
        <v>0</v>
      </c>
      <c r="C214" s="67"/>
      <c r="D214" s="67"/>
      <c r="E214" s="69"/>
      <c r="F214" s="67"/>
      <c r="G214" s="68">
        <f t="shared" si="16"/>
        <v>0</v>
      </c>
      <c r="K214" s="67"/>
      <c r="L214" s="68">
        <f>'ﾗｲｶﾑ杯参加ﾁｰﾑ（低）'!$N$15</f>
        <v>0</v>
      </c>
      <c r="M214" s="67"/>
      <c r="N214" s="67"/>
      <c r="O214" s="69"/>
      <c r="P214" s="67"/>
      <c r="Q214" s="68">
        <f t="shared" si="17"/>
        <v>0</v>
      </c>
    </row>
    <row r="215" spans="1:17" ht="19.5" customHeight="1">
      <c r="A215" s="15"/>
      <c r="B215" s="68">
        <f>'ﾗｲｶﾑ杯参加ﾁｰﾑ（低）'!$N$16</f>
        <v>0</v>
      </c>
      <c r="C215" s="15"/>
      <c r="D215" s="15"/>
      <c r="E215" s="65"/>
      <c r="F215" s="15"/>
      <c r="G215" s="68">
        <f t="shared" si="16"/>
        <v>0</v>
      </c>
      <c r="K215" s="15"/>
      <c r="L215" s="68">
        <f>'ﾗｲｶﾑ杯参加ﾁｰﾑ（低）'!$N$16</f>
        <v>0</v>
      </c>
      <c r="M215" s="15"/>
      <c r="N215" s="15"/>
      <c r="O215" s="65"/>
      <c r="P215" s="15"/>
      <c r="Q215" s="68">
        <f t="shared" si="17"/>
        <v>0</v>
      </c>
    </row>
    <row r="216" spans="1:17" ht="19.5" customHeight="1">
      <c r="A216" s="15"/>
      <c r="B216" s="68">
        <f>'ﾗｲｶﾑ杯参加ﾁｰﾑ（低）'!$N$17</f>
        <v>0</v>
      </c>
      <c r="C216" s="15"/>
      <c r="D216" s="15"/>
      <c r="E216" s="65"/>
      <c r="F216" s="15"/>
      <c r="G216" s="68">
        <f t="shared" si="16"/>
        <v>0</v>
      </c>
      <c r="K216" s="15"/>
      <c r="L216" s="68">
        <f>'ﾗｲｶﾑ杯参加ﾁｰﾑ（低）'!$N$17</f>
        <v>0</v>
      </c>
      <c r="M216" s="15"/>
      <c r="N216" s="15"/>
      <c r="O216" s="65"/>
      <c r="P216" s="15"/>
      <c r="Q216" s="68">
        <f t="shared" si="17"/>
        <v>0</v>
      </c>
    </row>
    <row r="217" spans="1:20" ht="23.25">
      <c r="A217" s="1003" t="s">
        <v>86</v>
      </c>
      <c r="B217" s="1003"/>
      <c r="C217" s="1003"/>
      <c r="D217" s="1003"/>
      <c r="E217" s="1004"/>
      <c r="F217" s="1003" t="s">
        <v>78</v>
      </c>
      <c r="G217" s="1003"/>
      <c r="H217" s="1003"/>
      <c r="I217" s="1003"/>
      <c r="J217" s="1003"/>
      <c r="K217" s="1003" t="s">
        <v>86</v>
      </c>
      <c r="L217" s="1003"/>
      <c r="M217" s="1003"/>
      <c r="N217" s="1003"/>
      <c r="O217" s="1004"/>
      <c r="P217" s="1003" t="s">
        <v>78</v>
      </c>
      <c r="Q217" s="1003"/>
      <c r="R217" s="1003"/>
      <c r="S217" s="1003"/>
      <c r="T217" s="1003"/>
    </row>
    <row r="218" spans="1:16" ht="24" customHeight="1">
      <c r="A218" s="64"/>
      <c r="B218" s="15"/>
      <c r="C218" s="15"/>
      <c r="D218" s="15"/>
      <c r="E218" s="65"/>
      <c r="F218" s="15"/>
      <c r="K218" s="64"/>
      <c r="L218" s="15"/>
      <c r="M218" s="15"/>
      <c r="N218" s="15"/>
      <c r="O218" s="65"/>
      <c r="P218" s="15"/>
    </row>
    <row r="219" spans="1:20" ht="23.25">
      <c r="A219" s="1000" t="str">
        <f>'ﾗｲｶﾑ杯参加ﾁｰﾑ（低）'!C12&amp;"　"&amp;'ﾗｲｶﾑ杯参加ﾁｰﾑ（低）'!D12&amp;"　様"</f>
        <v>　　様</v>
      </c>
      <c r="B219" s="1001"/>
      <c r="C219" s="1001"/>
      <c r="D219" s="1001"/>
      <c r="E219" s="1002"/>
      <c r="F219" s="1000" t="str">
        <f>A219</f>
        <v>　　様</v>
      </c>
      <c r="G219" s="1000"/>
      <c r="H219" s="1000"/>
      <c r="I219" s="1000"/>
      <c r="J219" s="1000"/>
      <c r="K219" s="1000" t="str">
        <f>'ﾗｲｶﾑ杯参加ﾁｰﾑ（低）'!I12&amp;"　"&amp;'ﾗｲｶﾑ杯参加ﾁｰﾑ（低）'!J12&amp;"　様"</f>
        <v>宮古南クラブB　(低) 女子　様</v>
      </c>
      <c r="L219" s="1001"/>
      <c r="M219" s="1001"/>
      <c r="N219" s="1001"/>
      <c r="O219" s="1002"/>
      <c r="P219" s="1000" t="str">
        <f>K219</f>
        <v>宮古南クラブB　(低) 女子　様</v>
      </c>
      <c r="Q219" s="1000"/>
      <c r="R219" s="1000"/>
      <c r="S219" s="1000"/>
      <c r="T219" s="1000"/>
    </row>
    <row r="220" spans="1:16" ht="19.5" customHeight="1">
      <c r="A220" s="66"/>
      <c r="B220" s="15"/>
      <c r="C220" s="15"/>
      <c r="D220" s="15"/>
      <c r="E220" s="65"/>
      <c r="F220" s="15"/>
      <c r="K220" s="66"/>
      <c r="L220" s="15"/>
      <c r="M220" s="15"/>
      <c r="N220" s="15"/>
      <c r="O220" s="65"/>
      <c r="P220" s="15"/>
    </row>
    <row r="221" spans="1:16" ht="19.5" customHeight="1">
      <c r="A221" s="66"/>
      <c r="B221" s="15"/>
      <c r="C221" s="15"/>
      <c r="D221" s="15"/>
      <c r="E221" s="65"/>
      <c r="F221" s="15"/>
      <c r="K221" s="66"/>
      <c r="L221" s="15"/>
      <c r="M221" s="15"/>
      <c r="N221" s="15"/>
      <c r="O221" s="65"/>
      <c r="P221" s="15"/>
    </row>
    <row r="222" spans="1:20" ht="19.5" customHeight="1">
      <c r="A222" s="997">
        <f>'ﾗｲｶﾑ杯参加ﾁｰﾑ（低）'!E12</f>
        <v>0</v>
      </c>
      <c r="B222" s="998"/>
      <c r="C222" s="998"/>
      <c r="D222" s="998"/>
      <c r="E222" s="999"/>
      <c r="F222" s="997">
        <f>A222</f>
        <v>0</v>
      </c>
      <c r="G222" s="998"/>
      <c r="H222" s="998"/>
      <c r="I222" s="998"/>
      <c r="J222" s="998"/>
      <c r="K222" s="997">
        <f>'ﾗｲｶﾑ杯参加ﾁｰﾑ（低）'!K12</f>
        <v>3000</v>
      </c>
      <c r="L222" s="998"/>
      <c r="M222" s="998"/>
      <c r="N222" s="998"/>
      <c r="O222" s="999"/>
      <c r="P222" s="997">
        <f>K222</f>
        <v>3000</v>
      </c>
      <c r="Q222" s="998"/>
      <c r="R222" s="998"/>
      <c r="S222" s="998"/>
      <c r="T222" s="998"/>
    </row>
    <row r="223" spans="1:16" ht="19.5" customHeight="1">
      <c r="A223" s="66"/>
      <c r="B223" s="15"/>
      <c r="C223" s="15"/>
      <c r="D223" s="15"/>
      <c r="E223" s="65"/>
      <c r="F223" s="15"/>
      <c r="K223" s="66"/>
      <c r="L223" s="15"/>
      <c r="M223" s="15"/>
      <c r="N223" s="15"/>
      <c r="O223" s="65"/>
      <c r="P223" s="15"/>
    </row>
    <row r="224" spans="1:17" s="6" customFormat="1" ht="19.5" customHeight="1">
      <c r="A224" s="67"/>
      <c r="B224" s="68" t="s">
        <v>87</v>
      </c>
      <c r="C224" s="67"/>
      <c r="D224" s="67"/>
      <c r="E224" s="69"/>
      <c r="F224" s="67"/>
      <c r="G224" s="68" t="str">
        <f>$B$8</f>
        <v>但し、</v>
      </c>
      <c r="K224" s="67"/>
      <c r="L224" s="68" t="s">
        <v>87</v>
      </c>
      <c r="M224" s="67"/>
      <c r="N224" s="67"/>
      <c r="O224" s="69"/>
      <c r="P224" s="67"/>
      <c r="Q224" s="68" t="str">
        <f>$B$8</f>
        <v>但し、</v>
      </c>
    </row>
    <row r="225" spans="1:17" s="6" customFormat="1" ht="19.5" customHeight="1">
      <c r="A225" s="67"/>
      <c r="B225" s="511" t="str">
        <f>'ﾗｲｶﾑ杯参加ﾁｰﾑ（低）'!$N$2</f>
        <v>第１8回スポーツショップライカム杯 秋季小学生バレーボール大会</v>
      </c>
      <c r="C225" s="67"/>
      <c r="D225" s="67"/>
      <c r="E225" s="69"/>
      <c r="F225" s="67"/>
      <c r="G225" s="511" t="str">
        <f>$B$9</f>
        <v>第１8回スポーツショップライカム杯 秋季小学生バレーボール大会</v>
      </c>
      <c r="K225" s="67"/>
      <c r="L225" s="511" t="str">
        <f>'ﾗｲｶﾑ杯参加ﾁｰﾑ（低）'!$N$2</f>
        <v>第１8回スポーツショップライカム杯 秋季小学生バレーボール大会</v>
      </c>
      <c r="M225" s="67"/>
      <c r="N225" s="67"/>
      <c r="O225" s="69"/>
      <c r="P225" s="67"/>
      <c r="Q225" s="511" t="str">
        <f>$B$9</f>
        <v>第１8回スポーツショップライカム杯 秋季小学生バレーボール大会</v>
      </c>
    </row>
    <row r="226" spans="1:17" s="6" customFormat="1" ht="19.5" customHeight="1">
      <c r="A226" s="67"/>
      <c r="B226" s="68">
        <f>'ﾗｲｶﾑ杯参加ﾁｰﾑ（低）'!$N$3</f>
        <v>0</v>
      </c>
      <c r="C226" s="68"/>
      <c r="D226" s="67"/>
      <c r="E226" s="69"/>
      <c r="F226" s="67"/>
      <c r="G226" s="68">
        <f>$B$10</f>
        <v>0</v>
      </c>
      <c r="K226" s="67"/>
      <c r="L226" s="68">
        <f>'ﾗｲｶﾑ杯参加ﾁｰﾑ（低）'!$N$3</f>
        <v>0</v>
      </c>
      <c r="M226" s="68"/>
      <c r="N226" s="67"/>
      <c r="O226" s="69"/>
      <c r="P226" s="67"/>
      <c r="Q226" s="68">
        <f>$B$10</f>
        <v>0</v>
      </c>
    </row>
    <row r="227" spans="1:17" s="6" customFormat="1" ht="19.5" customHeight="1">
      <c r="A227" s="67"/>
      <c r="B227" s="68" t="str">
        <f>'ﾗｲｶﾑ杯参加ﾁｰﾑ（低）'!$N$4</f>
        <v>参加料として</v>
      </c>
      <c r="C227" s="68"/>
      <c r="D227" s="67"/>
      <c r="E227" s="69"/>
      <c r="F227" s="67"/>
      <c r="G227" s="68" t="str">
        <f>$B$11</f>
        <v>参加料として</v>
      </c>
      <c r="K227" s="67"/>
      <c r="L227" s="68" t="str">
        <f>'ﾗｲｶﾑ杯参加ﾁｰﾑ（低）'!$N$4</f>
        <v>参加料として</v>
      </c>
      <c r="M227" s="68"/>
      <c r="N227" s="67"/>
      <c r="O227" s="69"/>
      <c r="P227" s="67"/>
      <c r="Q227" s="68" t="str">
        <f>$B$11</f>
        <v>参加料として</v>
      </c>
    </row>
    <row r="228" spans="1:17" s="6" customFormat="1" ht="19.5" customHeight="1">
      <c r="A228" s="67"/>
      <c r="B228" s="68">
        <f>'ﾗｲｶﾑ杯参加ﾁｰﾑ（低）'!$N$5</f>
        <v>0</v>
      </c>
      <c r="C228" s="67"/>
      <c r="D228" s="67"/>
      <c r="E228" s="69"/>
      <c r="F228" s="67"/>
      <c r="G228" s="68">
        <f aca="true" t="shared" si="18" ref="G228:G240">$B228</f>
        <v>0</v>
      </c>
      <c r="K228" s="67"/>
      <c r="L228" s="68">
        <f>'ﾗｲｶﾑ杯参加ﾁｰﾑ（低）'!$N$5</f>
        <v>0</v>
      </c>
      <c r="M228" s="67"/>
      <c r="N228" s="67"/>
      <c r="O228" s="69"/>
      <c r="P228" s="67"/>
      <c r="Q228" s="68">
        <f aca="true" t="shared" si="19" ref="Q228:Q240">$B228</f>
        <v>0</v>
      </c>
    </row>
    <row r="229" spans="1:17" s="6" customFormat="1" ht="19.5" customHeight="1">
      <c r="A229" s="67"/>
      <c r="B229" s="68">
        <f>'ﾗｲｶﾑ杯参加ﾁｰﾑ（低）'!$N$6</f>
        <v>0</v>
      </c>
      <c r="C229" s="67"/>
      <c r="D229" s="67"/>
      <c r="E229" s="69"/>
      <c r="F229" s="67"/>
      <c r="G229" s="68">
        <f t="shared" si="18"/>
        <v>0</v>
      </c>
      <c r="K229" s="67"/>
      <c r="L229" s="68">
        <f>'ﾗｲｶﾑ杯参加ﾁｰﾑ（低）'!$N$6</f>
        <v>0</v>
      </c>
      <c r="M229" s="67"/>
      <c r="N229" s="67"/>
      <c r="O229" s="69"/>
      <c r="P229" s="67"/>
      <c r="Q229" s="68">
        <f t="shared" si="19"/>
        <v>0</v>
      </c>
    </row>
    <row r="230" spans="1:17" s="6" customFormat="1" ht="19.5" customHeight="1">
      <c r="A230" s="67"/>
      <c r="B230" s="68">
        <f>'ﾗｲｶﾑ杯参加ﾁｰﾑ（低）'!$N$7</f>
        <v>0</v>
      </c>
      <c r="C230" s="67"/>
      <c r="D230" s="67"/>
      <c r="E230" s="69"/>
      <c r="F230" s="67"/>
      <c r="G230" s="68">
        <f t="shared" si="18"/>
        <v>0</v>
      </c>
      <c r="K230" s="67"/>
      <c r="L230" s="68">
        <f>'ﾗｲｶﾑ杯参加ﾁｰﾑ（低）'!$N$7</f>
        <v>0</v>
      </c>
      <c r="M230" s="67"/>
      <c r="N230" s="67"/>
      <c r="O230" s="69"/>
      <c r="P230" s="67"/>
      <c r="Q230" s="68">
        <f t="shared" si="19"/>
        <v>0</v>
      </c>
    </row>
    <row r="231" spans="1:17" s="6" customFormat="1" ht="19.5" customHeight="1">
      <c r="A231" s="67"/>
      <c r="B231" s="68" t="str">
        <f>"入金日　"&amp;"令和"&amp;'ﾗｲｶﾑ杯参加ﾁｰﾑ（低）'!$O$8&amp;"年　"&amp;'ﾗｲｶﾑ杯参加ﾁｰﾑ（低）'!$Q$8&amp;"月"&amp;'ﾗｲｶﾑ杯参加ﾁｰﾑ（低）'!$S$8&amp;"日　"&amp;'ﾗｲｶﾑ杯参加ﾁｰﾑ（低）'!$U$8</f>
        <v>入金日　令和4年　9月23日　金曜日</v>
      </c>
      <c r="C231" s="67"/>
      <c r="D231" s="67"/>
      <c r="E231" s="69"/>
      <c r="F231" s="67"/>
      <c r="G231" s="68" t="str">
        <f t="shared" si="18"/>
        <v>入金日　令和4年　9月23日　金曜日</v>
      </c>
      <c r="K231" s="67"/>
      <c r="L231" s="68" t="str">
        <f>"入金日　"&amp;"令和"&amp;'ﾗｲｶﾑ杯参加ﾁｰﾑ（低）'!$O$8&amp;"年　"&amp;'ﾗｲｶﾑ杯参加ﾁｰﾑ（低）'!$Q$8&amp;"月"&amp;'ﾗｲｶﾑ杯参加ﾁｰﾑ（低）'!$S$8&amp;"日　"&amp;'ﾗｲｶﾑ杯参加ﾁｰﾑ（低）'!$U$8</f>
        <v>入金日　令和4年　9月23日　金曜日</v>
      </c>
      <c r="M231" s="67"/>
      <c r="N231" s="67"/>
      <c r="O231" s="69"/>
      <c r="P231" s="67"/>
      <c r="Q231" s="68" t="str">
        <f t="shared" si="19"/>
        <v>入金日　令和4年　9月23日　金曜日</v>
      </c>
    </row>
    <row r="232" spans="1:17" s="6" customFormat="1" ht="19.5" customHeight="1">
      <c r="A232" s="67"/>
      <c r="B232" s="68">
        <f>'ﾗｲｶﾑ杯参加ﾁｰﾑ（低）'!$N$9</f>
        <v>0</v>
      </c>
      <c r="C232" s="67"/>
      <c r="D232" s="67"/>
      <c r="E232" s="69"/>
      <c r="F232" s="67"/>
      <c r="G232" s="68">
        <f t="shared" si="18"/>
        <v>0</v>
      </c>
      <c r="K232" s="67"/>
      <c r="L232" s="68">
        <f>'ﾗｲｶﾑ杯参加ﾁｰﾑ（低）'!$N$9</f>
        <v>0</v>
      </c>
      <c r="M232" s="67"/>
      <c r="N232" s="67"/>
      <c r="O232" s="69"/>
      <c r="P232" s="67"/>
      <c r="Q232" s="68">
        <f t="shared" si="19"/>
        <v>0</v>
      </c>
    </row>
    <row r="233" spans="1:17" s="6" customFormat="1" ht="19.5" customHeight="1">
      <c r="A233" s="67"/>
      <c r="B233" s="68" t="s">
        <v>88</v>
      </c>
      <c r="C233" s="67"/>
      <c r="D233" s="67"/>
      <c r="E233" s="69"/>
      <c r="F233" s="67"/>
      <c r="G233" s="68" t="str">
        <f t="shared" si="18"/>
        <v>上記正に領収致しました。</v>
      </c>
      <c r="K233" s="67"/>
      <c r="L233" s="68" t="s">
        <v>88</v>
      </c>
      <c r="M233" s="67"/>
      <c r="N233" s="67"/>
      <c r="O233" s="69"/>
      <c r="P233" s="67"/>
      <c r="Q233" s="68" t="str">
        <f t="shared" si="19"/>
        <v>上記正に領収致しました。</v>
      </c>
    </row>
    <row r="234" spans="1:17" s="6" customFormat="1" ht="19.5" customHeight="1">
      <c r="A234" s="67"/>
      <c r="B234" s="68">
        <f>'ﾗｲｶﾑ杯参加ﾁｰﾑ（低）'!$N$11</f>
        <v>0</v>
      </c>
      <c r="C234" s="67"/>
      <c r="D234" s="67"/>
      <c r="E234" s="69"/>
      <c r="F234" s="67"/>
      <c r="G234" s="68">
        <f t="shared" si="18"/>
        <v>0</v>
      </c>
      <c r="K234" s="67"/>
      <c r="L234" s="68">
        <f>'ﾗｲｶﾑ杯参加ﾁｰﾑ（低）'!$N$11</f>
        <v>0</v>
      </c>
      <c r="M234" s="67"/>
      <c r="N234" s="67"/>
      <c r="O234" s="69"/>
      <c r="P234" s="67"/>
      <c r="Q234" s="68">
        <f t="shared" si="19"/>
        <v>0</v>
      </c>
    </row>
    <row r="235" spans="1:17" s="6" customFormat="1" ht="19.5" customHeight="1">
      <c r="A235" s="67"/>
      <c r="B235" s="68" t="str">
        <f>'ﾗｲｶﾑ杯参加ﾁｰﾑ（低）'!$N$12</f>
        <v>宮古地区小学生バレーボール連盟</v>
      </c>
      <c r="C235" s="67"/>
      <c r="D235" s="67"/>
      <c r="E235" s="69"/>
      <c r="F235" s="67"/>
      <c r="G235" s="68" t="str">
        <f t="shared" si="18"/>
        <v>宮古地区小学生バレーボール連盟</v>
      </c>
      <c r="K235" s="67"/>
      <c r="L235" s="68" t="str">
        <f>'ﾗｲｶﾑ杯参加ﾁｰﾑ（低）'!$N$12</f>
        <v>宮古地区小学生バレーボール連盟</v>
      </c>
      <c r="M235" s="67"/>
      <c r="N235" s="67"/>
      <c r="O235" s="69"/>
      <c r="P235" s="67"/>
      <c r="Q235" s="68" t="str">
        <f t="shared" si="19"/>
        <v>宮古地区小学生バレーボール連盟</v>
      </c>
    </row>
    <row r="236" spans="1:17" s="6" customFormat="1" ht="19.5" customHeight="1">
      <c r="A236" s="67"/>
      <c r="B236" s="68" t="str">
        <f>'ﾗｲｶﾑ杯参加ﾁｰﾑ（低）'!$N$13&amp;" 　印"</f>
        <v>会　　長　　　漢那　則朋 　印</v>
      </c>
      <c r="C236" s="67"/>
      <c r="D236" s="67"/>
      <c r="E236" s="69"/>
      <c r="F236" s="67"/>
      <c r="G236" s="68" t="str">
        <f t="shared" si="18"/>
        <v>会　　長　　　漢那　則朋 　印</v>
      </c>
      <c r="K236" s="67"/>
      <c r="L236" s="68" t="str">
        <f>'ﾗｲｶﾑ杯参加ﾁｰﾑ（低）'!$N$13&amp;" 　印"</f>
        <v>会　　長　　　漢那　則朋 　印</v>
      </c>
      <c r="M236" s="67"/>
      <c r="N236" s="67"/>
      <c r="O236" s="69"/>
      <c r="P236" s="67"/>
      <c r="Q236" s="68" t="str">
        <f t="shared" si="19"/>
        <v>会　　長　　　漢那　則朋 　印</v>
      </c>
    </row>
    <row r="237" spans="1:17" s="6" customFormat="1" ht="19.5" customHeight="1">
      <c r="A237" s="67"/>
      <c r="B237" s="68">
        <f>'ﾗｲｶﾑ杯参加ﾁｰﾑ（低）'!$N$14</f>
        <v>0</v>
      </c>
      <c r="C237" s="67"/>
      <c r="D237" s="67"/>
      <c r="E237" s="69"/>
      <c r="F237" s="67"/>
      <c r="G237" s="68">
        <f t="shared" si="18"/>
        <v>0</v>
      </c>
      <c r="K237" s="67"/>
      <c r="L237" s="68">
        <f>'ﾗｲｶﾑ杯参加ﾁｰﾑ（低）'!$N$14</f>
        <v>0</v>
      </c>
      <c r="M237" s="67"/>
      <c r="N237" s="67"/>
      <c r="O237" s="69"/>
      <c r="P237" s="67"/>
      <c r="Q237" s="68">
        <f t="shared" si="19"/>
        <v>0</v>
      </c>
    </row>
    <row r="238" spans="1:17" s="6" customFormat="1" ht="19.5" customHeight="1">
      <c r="A238" s="67"/>
      <c r="B238" s="68">
        <f>'ﾗｲｶﾑ杯参加ﾁｰﾑ（低）'!$N$15</f>
        <v>0</v>
      </c>
      <c r="C238" s="67"/>
      <c r="D238" s="67"/>
      <c r="E238" s="69"/>
      <c r="F238" s="67"/>
      <c r="G238" s="68">
        <f t="shared" si="18"/>
        <v>0</v>
      </c>
      <c r="K238" s="67"/>
      <c r="L238" s="68">
        <f>'ﾗｲｶﾑ杯参加ﾁｰﾑ（低）'!$N$15</f>
        <v>0</v>
      </c>
      <c r="M238" s="67"/>
      <c r="N238" s="67"/>
      <c r="O238" s="69"/>
      <c r="P238" s="67"/>
      <c r="Q238" s="68">
        <f t="shared" si="19"/>
        <v>0</v>
      </c>
    </row>
    <row r="239" spans="1:17" ht="19.5" customHeight="1">
      <c r="A239" s="15"/>
      <c r="B239" s="68">
        <f>'ﾗｲｶﾑ杯参加ﾁｰﾑ（低）'!$N$16</f>
        <v>0</v>
      </c>
      <c r="C239" s="15"/>
      <c r="D239" s="15"/>
      <c r="E239" s="65"/>
      <c r="F239" s="15"/>
      <c r="G239" s="68">
        <f t="shared" si="18"/>
        <v>0</v>
      </c>
      <c r="K239" s="15"/>
      <c r="L239" s="68">
        <f>'ﾗｲｶﾑ杯参加ﾁｰﾑ（低）'!$N$16</f>
        <v>0</v>
      </c>
      <c r="M239" s="15"/>
      <c r="N239" s="15"/>
      <c r="O239" s="65"/>
      <c r="P239" s="15"/>
      <c r="Q239" s="68">
        <f t="shared" si="19"/>
        <v>0</v>
      </c>
    </row>
    <row r="240" spans="1:17" ht="19.5" customHeight="1">
      <c r="A240" s="15"/>
      <c r="B240" s="68">
        <f>'ﾗｲｶﾑ杯参加ﾁｰﾑ（低）'!$N$17</f>
        <v>0</v>
      </c>
      <c r="C240" s="15"/>
      <c r="D240" s="15"/>
      <c r="E240" s="65"/>
      <c r="F240" s="15"/>
      <c r="G240" s="68">
        <f t="shared" si="18"/>
        <v>0</v>
      </c>
      <c r="K240" s="15"/>
      <c r="L240" s="68">
        <f>'ﾗｲｶﾑ杯参加ﾁｰﾑ（低）'!$N$17</f>
        <v>0</v>
      </c>
      <c r="M240" s="15"/>
      <c r="N240" s="15"/>
      <c r="O240" s="65"/>
      <c r="P240" s="15"/>
      <c r="Q240" s="68">
        <f t="shared" si="19"/>
        <v>0</v>
      </c>
    </row>
    <row r="241" spans="1:20" ht="23.25">
      <c r="A241" s="1003" t="s">
        <v>86</v>
      </c>
      <c r="B241" s="1003"/>
      <c r="C241" s="1003"/>
      <c r="D241" s="1003"/>
      <c r="E241" s="1004"/>
      <c r="F241" s="1003" t="s">
        <v>78</v>
      </c>
      <c r="G241" s="1003"/>
      <c r="H241" s="1003"/>
      <c r="I241" s="1003"/>
      <c r="J241" s="1003"/>
      <c r="K241" s="1003" t="s">
        <v>86</v>
      </c>
      <c r="L241" s="1003"/>
      <c r="M241" s="1003"/>
      <c r="N241" s="1003"/>
      <c r="O241" s="1004"/>
      <c r="P241" s="1003" t="s">
        <v>78</v>
      </c>
      <c r="Q241" s="1003"/>
      <c r="R241" s="1003"/>
      <c r="S241" s="1003"/>
      <c r="T241" s="1003"/>
    </row>
    <row r="242" spans="1:16" ht="24" customHeight="1">
      <c r="A242" s="64"/>
      <c r="B242" s="15"/>
      <c r="C242" s="15"/>
      <c r="D242" s="15"/>
      <c r="E242" s="65"/>
      <c r="F242" s="15"/>
      <c r="K242" s="64"/>
      <c r="L242" s="15"/>
      <c r="M242" s="15"/>
      <c r="N242" s="15"/>
      <c r="O242" s="65"/>
      <c r="P242" s="15"/>
    </row>
    <row r="243" spans="1:20" ht="23.25">
      <c r="A243" s="1000" t="str">
        <f>'ﾗｲｶﾑ杯参加ﾁｰﾑ（低）'!C13&amp;"　"&amp;'ﾗｲｶﾑ杯参加ﾁｰﾑ（低）'!D13&amp;"　様"</f>
        <v>　　様</v>
      </c>
      <c r="B243" s="1001"/>
      <c r="C243" s="1001"/>
      <c r="D243" s="1001"/>
      <c r="E243" s="1002"/>
      <c r="F243" s="1000" t="str">
        <f>A243</f>
        <v>　　様</v>
      </c>
      <c r="G243" s="1000"/>
      <c r="H243" s="1000"/>
      <c r="I243" s="1000"/>
      <c r="J243" s="1000"/>
      <c r="K243" s="1000" t="str">
        <f>'ﾗｲｶﾑ杯参加ﾁｰﾑ（低）'!I13&amp;"　"&amp;'ﾗｲｶﾑ杯参加ﾁｰﾑ（低）'!J13&amp;"　様"</f>
        <v>下地クラブ　(低) 女子　様</v>
      </c>
      <c r="L243" s="1001"/>
      <c r="M243" s="1001"/>
      <c r="N243" s="1001"/>
      <c r="O243" s="1002"/>
      <c r="P243" s="1000" t="str">
        <f>K243</f>
        <v>下地クラブ　(低) 女子　様</v>
      </c>
      <c r="Q243" s="1000"/>
      <c r="R243" s="1000"/>
      <c r="S243" s="1000"/>
      <c r="T243" s="1000"/>
    </row>
    <row r="244" spans="1:16" ht="19.5" customHeight="1">
      <c r="A244" s="66"/>
      <c r="B244" s="15"/>
      <c r="C244" s="15"/>
      <c r="D244" s="15"/>
      <c r="E244" s="65"/>
      <c r="F244" s="15"/>
      <c r="K244" s="66"/>
      <c r="L244" s="15"/>
      <c r="M244" s="15"/>
      <c r="N244" s="15"/>
      <c r="O244" s="65"/>
      <c r="P244" s="15"/>
    </row>
    <row r="245" spans="1:16" ht="19.5" customHeight="1">
      <c r="A245" s="66"/>
      <c r="B245" s="15"/>
      <c r="C245" s="15"/>
      <c r="D245" s="15"/>
      <c r="E245" s="65"/>
      <c r="F245" s="15"/>
      <c r="K245" s="66"/>
      <c r="L245" s="15"/>
      <c r="M245" s="15"/>
      <c r="N245" s="15"/>
      <c r="O245" s="65"/>
      <c r="P245" s="15"/>
    </row>
    <row r="246" spans="1:20" ht="19.5" customHeight="1">
      <c r="A246" s="997">
        <f>'ﾗｲｶﾑ杯参加ﾁｰﾑ（低）'!E13</f>
        <v>0</v>
      </c>
      <c r="B246" s="998"/>
      <c r="C246" s="998"/>
      <c r="D246" s="998"/>
      <c r="E246" s="999"/>
      <c r="F246" s="997">
        <f>A246</f>
        <v>0</v>
      </c>
      <c r="G246" s="998"/>
      <c r="H246" s="998"/>
      <c r="I246" s="998"/>
      <c r="J246" s="998"/>
      <c r="K246" s="997">
        <f>'ﾗｲｶﾑ杯参加ﾁｰﾑ（低）'!K13</f>
        <v>3000</v>
      </c>
      <c r="L246" s="998"/>
      <c r="M246" s="998"/>
      <c r="N246" s="998"/>
      <c r="O246" s="999"/>
      <c r="P246" s="997">
        <f>K246</f>
        <v>3000</v>
      </c>
      <c r="Q246" s="998"/>
      <c r="R246" s="998"/>
      <c r="S246" s="998"/>
      <c r="T246" s="998"/>
    </row>
    <row r="247" spans="1:16" ht="19.5" customHeight="1">
      <c r="A247" s="66"/>
      <c r="B247" s="15"/>
      <c r="C247" s="15"/>
      <c r="D247" s="15"/>
      <c r="E247" s="65"/>
      <c r="F247" s="15"/>
      <c r="K247" s="66"/>
      <c r="L247" s="15"/>
      <c r="M247" s="15"/>
      <c r="N247" s="15"/>
      <c r="O247" s="65"/>
      <c r="P247" s="15"/>
    </row>
    <row r="248" spans="1:17" s="6" customFormat="1" ht="19.5" customHeight="1">
      <c r="A248" s="67"/>
      <c r="B248" s="68" t="s">
        <v>87</v>
      </c>
      <c r="C248" s="67"/>
      <c r="D248" s="67"/>
      <c r="E248" s="69"/>
      <c r="F248" s="67"/>
      <c r="G248" s="68" t="str">
        <f>$B$8</f>
        <v>但し、</v>
      </c>
      <c r="K248" s="67"/>
      <c r="L248" s="68" t="s">
        <v>87</v>
      </c>
      <c r="M248" s="67"/>
      <c r="N248" s="67"/>
      <c r="O248" s="69"/>
      <c r="P248" s="67"/>
      <c r="Q248" s="68" t="str">
        <f>$B$8</f>
        <v>但し、</v>
      </c>
    </row>
    <row r="249" spans="1:17" s="6" customFormat="1" ht="19.5" customHeight="1">
      <c r="A249" s="67"/>
      <c r="B249" s="511" t="str">
        <f>'ﾗｲｶﾑ杯参加ﾁｰﾑ（低）'!$N$2</f>
        <v>第１8回スポーツショップライカム杯 秋季小学生バレーボール大会</v>
      </c>
      <c r="C249" s="67"/>
      <c r="D249" s="67"/>
      <c r="E249" s="69"/>
      <c r="F249" s="67"/>
      <c r="G249" s="511" t="str">
        <f>$B$9</f>
        <v>第１8回スポーツショップライカム杯 秋季小学生バレーボール大会</v>
      </c>
      <c r="K249" s="67"/>
      <c r="L249" s="511" t="str">
        <f>'ﾗｲｶﾑ杯参加ﾁｰﾑ（低）'!$N$2</f>
        <v>第１8回スポーツショップライカム杯 秋季小学生バレーボール大会</v>
      </c>
      <c r="M249" s="67"/>
      <c r="N249" s="67"/>
      <c r="O249" s="69"/>
      <c r="P249" s="67"/>
      <c r="Q249" s="511" t="str">
        <f>$B$9</f>
        <v>第１8回スポーツショップライカム杯 秋季小学生バレーボール大会</v>
      </c>
    </row>
    <row r="250" spans="1:17" s="6" customFormat="1" ht="19.5" customHeight="1">
      <c r="A250" s="67"/>
      <c r="B250" s="68">
        <f>'ﾗｲｶﾑ杯参加ﾁｰﾑ（低）'!$N$3</f>
        <v>0</v>
      </c>
      <c r="C250" s="68"/>
      <c r="D250" s="67"/>
      <c r="E250" s="69"/>
      <c r="F250" s="67"/>
      <c r="G250" s="68">
        <f>$B$10</f>
        <v>0</v>
      </c>
      <c r="K250" s="67"/>
      <c r="L250" s="68">
        <f>'ﾗｲｶﾑ杯参加ﾁｰﾑ（低）'!$N$3</f>
        <v>0</v>
      </c>
      <c r="M250" s="68"/>
      <c r="N250" s="67"/>
      <c r="O250" s="69"/>
      <c r="P250" s="67"/>
      <c r="Q250" s="68">
        <f>$B$10</f>
        <v>0</v>
      </c>
    </row>
    <row r="251" spans="1:17" s="6" customFormat="1" ht="19.5" customHeight="1">
      <c r="A251" s="67"/>
      <c r="B251" s="68" t="str">
        <f>'ﾗｲｶﾑ杯参加ﾁｰﾑ（低）'!$N$4</f>
        <v>参加料として</v>
      </c>
      <c r="C251" s="68"/>
      <c r="D251" s="67"/>
      <c r="E251" s="69"/>
      <c r="F251" s="67"/>
      <c r="G251" s="68" t="str">
        <f>$B$11</f>
        <v>参加料として</v>
      </c>
      <c r="K251" s="67"/>
      <c r="L251" s="68" t="str">
        <f>'ﾗｲｶﾑ杯参加ﾁｰﾑ（低）'!$N$4</f>
        <v>参加料として</v>
      </c>
      <c r="M251" s="68"/>
      <c r="N251" s="67"/>
      <c r="O251" s="69"/>
      <c r="P251" s="67"/>
      <c r="Q251" s="68" t="str">
        <f>$B$11</f>
        <v>参加料として</v>
      </c>
    </row>
    <row r="252" spans="1:17" s="6" customFormat="1" ht="19.5" customHeight="1">
      <c r="A252" s="67"/>
      <c r="B252" s="68">
        <f>'ﾗｲｶﾑ杯参加ﾁｰﾑ（低）'!$N$5</f>
        <v>0</v>
      </c>
      <c r="C252" s="67"/>
      <c r="D252" s="67"/>
      <c r="E252" s="69"/>
      <c r="F252" s="67"/>
      <c r="G252" s="68">
        <f aca="true" t="shared" si="20" ref="G252:G264">$B252</f>
        <v>0</v>
      </c>
      <c r="K252" s="67"/>
      <c r="L252" s="68">
        <f>'ﾗｲｶﾑ杯参加ﾁｰﾑ（低）'!$N$5</f>
        <v>0</v>
      </c>
      <c r="M252" s="67"/>
      <c r="N252" s="67"/>
      <c r="O252" s="69"/>
      <c r="P252" s="67"/>
      <c r="Q252" s="68">
        <f aca="true" t="shared" si="21" ref="Q252:Q264">$B252</f>
        <v>0</v>
      </c>
    </row>
    <row r="253" spans="1:17" s="6" customFormat="1" ht="19.5" customHeight="1">
      <c r="A253" s="67"/>
      <c r="B253" s="68">
        <f>'ﾗｲｶﾑ杯参加ﾁｰﾑ（低）'!$N$6</f>
        <v>0</v>
      </c>
      <c r="C253" s="67"/>
      <c r="D253" s="67"/>
      <c r="E253" s="69"/>
      <c r="F253" s="67"/>
      <c r="G253" s="68">
        <f t="shared" si="20"/>
        <v>0</v>
      </c>
      <c r="K253" s="67"/>
      <c r="L253" s="68">
        <f>'ﾗｲｶﾑ杯参加ﾁｰﾑ（低）'!$N$6</f>
        <v>0</v>
      </c>
      <c r="M253" s="67"/>
      <c r="N253" s="67"/>
      <c r="O253" s="69"/>
      <c r="P253" s="67"/>
      <c r="Q253" s="68">
        <f t="shared" si="21"/>
        <v>0</v>
      </c>
    </row>
    <row r="254" spans="1:17" s="6" customFormat="1" ht="19.5" customHeight="1">
      <c r="A254" s="67"/>
      <c r="B254" s="68">
        <f>'ﾗｲｶﾑ杯参加ﾁｰﾑ（低）'!$N$7</f>
        <v>0</v>
      </c>
      <c r="C254" s="67"/>
      <c r="D254" s="67"/>
      <c r="E254" s="69"/>
      <c r="F254" s="67"/>
      <c r="G254" s="68">
        <f t="shared" si="20"/>
        <v>0</v>
      </c>
      <c r="K254" s="67"/>
      <c r="L254" s="68">
        <f>'ﾗｲｶﾑ杯参加ﾁｰﾑ（低）'!$N$7</f>
        <v>0</v>
      </c>
      <c r="M254" s="67"/>
      <c r="N254" s="67"/>
      <c r="O254" s="69"/>
      <c r="P254" s="67"/>
      <c r="Q254" s="68">
        <f t="shared" si="21"/>
        <v>0</v>
      </c>
    </row>
    <row r="255" spans="1:17" s="6" customFormat="1" ht="19.5" customHeight="1">
      <c r="A255" s="67"/>
      <c r="B255" s="68" t="str">
        <f>"入金日　"&amp;"平成"&amp;'ﾗｲｶﾑ杯参加ﾁｰﾑ（低）'!$O$8&amp;"年　"&amp;'ﾗｲｶﾑ杯参加ﾁｰﾑ（低）'!$Q$8&amp;"月"&amp;'ﾗｲｶﾑ杯参加ﾁｰﾑ（低）'!$S$8&amp;"日　"&amp;'ﾗｲｶﾑ杯参加ﾁｰﾑ（低）'!$U$8</f>
        <v>入金日　平成4年　9月23日　金曜日</v>
      </c>
      <c r="C255" s="67"/>
      <c r="D255" s="67"/>
      <c r="E255" s="69"/>
      <c r="F255" s="67"/>
      <c r="G255" s="68" t="str">
        <f t="shared" si="20"/>
        <v>入金日　平成4年　9月23日　金曜日</v>
      </c>
      <c r="K255" s="67"/>
      <c r="L255" s="68" t="str">
        <f>"入金日　"&amp;"平成"&amp;'ﾗｲｶﾑ杯参加ﾁｰﾑ（低）'!$O$8&amp;"年　"&amp;'ﾗｲｶﾑ杯参加ﾁｰﾑ（低）'!$Q$8&amp;"月"&amp;'ﾗｲｶﾑ杯参加ﾁｰﾑ（低）'!$S$8&amp;"日　"&amp;'ﾗｲｶﾑ杯参加ﾁｰﾑ（低）'!$U$8</f>
        <v>入金日　平成4年　9月23日　金曜日</v>
      </c>
      <c r="M255" s="67"/>
      <c r="N255" s="67"/>
      <c r="O255" s="69"/>
      <c r="P255" s="67"/>
      <c r="Q255" s="68" t="str">
        <f t="shared" si="21"/>
        <v>入金日　平成4年　9月23日　金曜日</v>
      </c>
    </row>
    <row r="256" spans="1:17" s="6" customFormat="1" ht="19.5" customHeight="1">
      <c r="A256" s="67"/>
      <c r="B256" s="68">
        <f>'ﾗｲｶﾑ杯参加ﾁｰﾑ（低）'!$N$9</f>
        <v>0</v>
      </c>
      <c r="C256" s="67"/>
      <c r="D256" s="67"/>
      <c r="E256" s="69"/>
      <c r="F256" s="67"/>
      <c r="G256" s="68">
        <f t="shared" si="20"/>
        <v>0</v>
      </c>
      <c r="K256" s="67"/>
      <c r="L256" s="68">
        <f>'ﾗｲｶﾑ杯参加ﾁｰﾑ（低）'!$N$9</f>
        <v>0</v>
      </c>
      <c r="M256" s="67"/>
      <c r="N256" s="67"/>
      <c r="O256" s="69"/>
      <c r="P256" s="67"/>
      <c r="Q256" s="68">
        <f t="shared" si="21"/>
        <v>0</v>
      </c>
    </row>
    <row r="257" spans="1:17" s="6" customFormat="1" ht="19.5" customHeight="1">
      <c r="A257" s="67"/>
      <c r="B257" s="68" t="s">
        <v>88</v>
      </c>
      <c r="C257" s="67"/>
      <c r="D257" s="67"/>
      <c r="E257" s="69"/>
      <c r="F257" s="67"/>
      <c r="G257" s="68" t="str">
        <f t="shared" si="20"/>
        <v>上記正に領収致しました。</v>
      </c>
      <c r="K257" s="67"/>
      <c r="L257" s="68" t="s">
        <v>88</v>
      </c>
      <c r="M257" s="67"/>
      <c r="N257" s="67"/>
      <c r="O257" s="69"/>
      <c r="P257" s="67"/>
      <c r="Q257" s="68" t="str">
        <f t="shared" si="21"/>
        <v>上記正に領収致しました。</v>
      </c>
    </row>
    <row r="258" spans="1:17" s="6" customFormat="1" ht="19.5" customHeight="1">
      <c r="A258" s="67"/>
      <c r="B258" s="68">
        <f>'ﾗｲｶﾑ杯参加ﾁｰﾑ（低）'!$N$11</f>
        <v>0</v>
      </c>
      <c r="C258" s="67"/>
      <c r="D258" s="67"/>
      <c r="E258" s="69"/>
      <c r="F258" s="67"/>
      <c r="G258" s="68">
        <f t="shared" si="20"/>
        <v>0</v>
      </c>
      <c r="K258" s="67"/>
      <c r="L258" s="68">
        <f>'ﾗｲｶﾑ杯参加ﾁｰﾑ（低）'!$N$11</f>
        <v>0</v>
      </c>
      <c r="M258" s="67"/>
      <c r="N258" s="67"/>
      <c r="O258" s="69"/>
      <c r="P258" s="67"/>
      <c r="Q258" s="68">
        <f t="shared" si="21"/>
        <v>0</v>
      </c>
    </row>
    <row r="259" spans="1:17" s="6" customFormat="1" ht="19.5" customHeight="1">
      <c r="A259" s="67"/>
      <c r="B259" s="68" t="str">
        <f>'ﾗｲｶﾑ杯参加ﾁｰﾑ（低）'!$N$12</f>
        <v>宮古地区小学生バレーボール連盟</v>
      </c>
      <c r="C259" s="67"/>
      <c r="D259" s="67"/>
      <c r="E259" s="69"/>
      <c r="F259" s="67"/>
      <c r="G259" s="68" t="str">
        <f t="shared" si="20"/>
        <v>宮古地区小学生バレーボール連盟</v>
      </c>
      <c r="K259" s="67"/>
      <c r="L259" s="68" t="str">
        <f>'ﾗｲｶﾑ杯参加ﾁｰﾑ（低）'!$N$12</f>
        <v>宮古地区小学生バレーボール連盟</v>
      </c>
      <c r="M259" s="67"/>
      <c r="N259" s="67"/>
      <c r="O259" s="69"/>
      <c r="P259" s="67"/>
      <c r="Q259" s="68" t="str">
        <f t="shared" si="21"/>
        <v>宮古地区小学生バレーボール連盟</v>
      </c>
    </row>
    <row r="260" spans="1:17" s="6" customFormat="1" ht="19.5" customHeight="1">
      <c r="A260" s="67"/>
      <c r="B260" s="68" t="str">
        <f>'ﾗｲｶﾑ杯参加ﾁｰﾑ（低）'!$N$13&amp;" 　印"</f>
        <v>会　　長　　　漢那　則朋 　印</v>
      </c>
      <c r="C260" s="67"/>
      <c r="D260" s="67"/>
      <c r="E260" s="69"/>
      <c r="F260" s="67"/>
      <c r="G260" s="68" t="str">
        <f t="shared" si="20"/>
        <v>会　　長　　　漢那　則朋 　印</v>
      </c>
      <c r="K260" s="67"/>
      <c r="L260" s="68" t="str">
        <f>'ﾗｲｶﾑ杯参加ﾁｰﾑ（低）'!$N$13&amp;" 　印"</f>
        <v>会　　長　　　漢那　則朋 　印</v>
      </c>
      <c r="M260" s="67"/>
      <c r="N260" s="67"/>
      <c r="O260" s="69"/>
      <c r="P260" s="67"/>
      <c r="Q260" s="68" t="str">
        <f t="shared" si="21"/>
        <v>会　　長　　　漢那　則朋 　印</v>
      </c>
    </row>
    <row r="261" spans="1:17" s="6" customFormat="1" ht="19.5" customHeight="1">
      <c r="A261" s="67"/>
      <c r="B261" s="68">
        <f>'ﾗｲｶﾑ杯参加ﾁｰﾑ（低）'!$N$14</f>
        <v>0</v>
      </c>
      <c r="C261" s="67"/>
      <c r="D261" s="67"/>
      <c r="E261" s="69"/>
      <c r="F261" s="67"/>
      <c r="G261" s="68">
        <f t="shared" si="20"/>
        <v>0</v>
      </c>
      <c r="K261" s="67"/>
      <c r="L261" s="68">
        <f>'ﾗｲｶﾑ杯参加ﾁｰﾑ（低）'!$N$14</f>
        <v>0</v>
      </c>
      <c r="M261" s="67"/>
      <c r="N261" s="67"/>
      <c r="O261" s="69"/>
      <c r="P261" s="67"/>
      <c r="Q261" s="68">
        <f t="shared" si="21"/>
        <v>0</v>
      </c>
    </row>
    <row r="262" spans="1:17" s="6" customFormat="1" ht="19.5" customHeight="1">
      <c r="A262" s="67"/>
      <c r="B262" s="68">
        <f>'ﾗｲｶﾑ杯参加ﾁｰﾑ（低）'!$N$15</f>
        <v>0</v>
      </c>
      <c r="C262" s="67"/>
      <c r="D262" s="67"/>
      <c r="E262" s="69"/>
      <c r="F262" s="67"/>
      <c r="G262" s="68">
        <f t="shared" si="20"/>
        <v>0</v>
      </c>
      <c r="K262" s="67"/>
      <c r="L262" s="68">
        <f>'ﾗｲｶﾑ杯参加ﾁｰﾑ（低）'!$N$15</f>
        <v>0</v>
      </c>
      <c r="M262" s="67"/>
      <c r="N262" s="67"/>
      <c r="O262" s="69"/>
      <c r="P262" s="67"/>
      <c r="Q262" s="68">
        <f t="shared" si="21"/>
        <v>0</v>
      </c>
    </row>
    <row r="263" spans="1:17" ht="19.5" customHeight="1">
      <c r="A263" s="15"/>
      <c r="B263" s="68">
        <f>'ﾗｲｶﾑ杯参加ﾁｰﾑ（低）'!$N$16</f>
        <v>0</v>
      </c>
      <c r="C263" s="15"/>
      <c r="D263" s="15"/>
      <c r="E263" s="65"/>
      <c r="F263" s="15"/>
      <c r="G263" s="68">
        <f t="shared" si="20"/>
        <v>0</v>
      </c>
      <c r="K263" s="15"/>
      <c r="L263" s="68">
        <f>'ﾗｲｶﾑ杯参加ﾁｰﾑ（低）'!$N$16</f>
        <v>0</v>
      </c>
      <c r="M263" s="15"/>
      <c r="N263" s="15"/>
      <c r="O263" s="65"/>
      <c r="P263" s="15"/>
      <c r="Q263" s="68">
        <f t="shared" si="21"/>
        <v>0</v>
      </c>
    </row>
    <row r="264" spans="1:17" ht="19.5" customHeight="1">
      <c r="A264" s="15"/>
      <c r="B264" s="68">
        <f>'ﾗｲｶﾑ杯参加ﾁｰﾑ（低）'!$N$17</f>
        <v>0</v>
      </c>
      <c r="C264" s="15"/>
      <c r="D264" s="15"/>
      <c r="E264" s="65"/>
      <c r="F264" s="15"/>
      <c r="G264" s="68">
        <f t="shared" si="20"/>
        <v>0</v>
      </c>
      <c r="K264" s="15"/>
      <c r="L264" s="68">
        <f>'ﾗｲｶﾑ杯参加ﾁｰﾑ（低）'!$N$17</f>
        <v>0</v>
      </c>
      <c r="M264" s="15"/>
      <c r="N264" s="15"/>
      <c r="O264" s="65"/>
      <c r="P264" s="15"/>
      <c r="Q264" s="68">
        <f t="shared" si="21"/>
        <v>0</v>
      </c>
    </row>
    <row r="265" spans="1:20" ht="23.25">
      <c r="A265" s="1003" t="s">
        <v>86</v>
      </c>
      <c r="B265" s="1003"/>
      <c r="C265" s="1003"/>
      <c r="D265" s="1003"/>
      <c r="E265" s="1004"/>
      <c r="F265" s="1003" t="s">
        <v>78</v>
      </c>
      <c r="G265" s="1003"/>
      <c r="H265" s="1003"/>
      <c r="I265" s="1003"/>
      <c r="J265" s="1003"/>
      <c r="K265" s="1003" t="s">
        <v>86</v>
      </c>
      <c r="L265" s="1003"/>
      <c r="M265" s="1003"/>
      <c r="N265" s="1003"/>
      <c r="O265" s="1004"/>
      <c r="P265" s="1003" t="s">
        <v>78</v>
      </c>
      <c r="Q265" s="1003"/>
      <c r="R265" s="1003"/>
      <c r="S265" s="1003"/>
      <c r="T265" s="1003"/>
    </row>
    <row r="266" spans="1:16" ht="24" customHeight="1">
      <c r="A266" s="64"/>
      <c r="B266" s="15"/>
      <c r="C266" s="15"/>
      <c r="D266" s="15"/>
      <c r="E266" s="65"/>
      <c r="F266" s="15"/>
      <c r="K266" s="64"/>
      <c r="L266" s="15"/>
      <c r="M266" s="15"/>
      <c r="N266" s="15"/>
      <c r="O266" s="65"/>
      <c r="P266" s="15"/>
    </row>
    <row r="267" spans="1:20" ht="23.25">
      <c r="A267" s="1000" t="str">
        <f>'ﾗｲｶﾑ杯参加ﾁｰﾑ（低）'!C14&amp;"　"&amp;'ﾗｲｶﾑ杯参加ﾁｰﾑ（低）'!D14&amp;"　様"</f>
        <v>　　様</v>
      </c>
      <c r="B267" s="1001"/>
      <c r="C267" s="1001"/>
      <c r="D267" s="1001"/>
      <c r="E267" s="1002"/>
      <c r="F267" s="1000" t="str">
        <f>A267</f>
        <v>　　様</v>
      </c>
      <c r="G267" s="1000"/>
      <c r="H267" s="1000"/>
      <c r="I267" s="1000"/>
      <c r="J267" s="1000"/>
      <c r="K267" s="1000" t="str">
        <f>'ﾗｲｶﾑ杯参加ﾁｰﾑ（低）'!I14&amp;"　"&amp;'ﾗｲｶﾑ杯参加ﾁｰﾑ（低）'!J14&amp;"　様"</f>
        <v>砂川イエローユナイト　(低) 女子　様</v>
      </c>
      <c r="L267" s="1001"/>
      <c r="M267" s="1001"/>
      <c r="N267" s="1001"/>
      <c r="O267" s="1002"/>
      <c r="P267" s="1000" t="str">
        <f>K267</f>
        <v>砂川イエローユナイト　(低) 女子　様</v>
      </c>
      <c r="Q267" s="1000"/>
      <c r="R267" s="1000"/>
      <c r="S267" s="1000"/>
      <c r="T267" s="1000"/>
    </row>
    <row r="268" spans="1:16" ht="19.5" customHeight="1">
      <c r="A268" s="66"/>
      <c r="B268" s="15"/>
      <c r="C268" s="15"/>
      <c r="D268" s="15"/>
      <c r="E268" s="65"/>
      <c r="F268" s="15"/>
      <c r="K268" s="66"/>
      <c r="L268" s="15"/>
      <c r="M268" s="15"/>
      <c r="N268" s="15"/>
      <c r="O268" s="65"/>
      <c r="P268" s="15"/>
    </row>
    <row r="269" spans="1:16" ht="19.5" customHeight="1">
      <c r="A269" s="66"/>
      <c r="B269" s="15"/>
      <c r="C269" s="15"/>
      <c r="D269" s="15"/>
      <c r="E269" s="65"/>
      <c r="F269" s="15"/>
      <c r="K269" s="66"/>
      <c r="L269" s="15"/>
      <c r="M269" s="15"/>
      <c r="N269" s="15"/>
      <c r="O269" s="65"/>
      <c r="P269" s="15"/>
    </row>
    <row r="270" spans="1:20" ht="19.5" customHeight="1">
      <c r="A270" s="997">
        <f>'ﾗｲｶﾑ杯参加ﾁｰﾑ（低）'!E14</f>
        <v>0</v>
      </c>
      <c r="B270" s="998"/>
      <c r="C270" s="998"/>
      <c r="D270" s="998"/>
      <c r="E270" s="999"/>
      <c r="F270" s="997">
        <f>A270</f>
        <v>0</v>
      </c>
      <c r="G270" s="998"/>
      <c r="H270" s="998"/>
      <c r="I270" s="998"/>
      <c r="J270" s="998"/>
      <c r="K270" s="997">
        <f>'ﾗｲｶﾑ杯参加ﾁｰﾑ（低）'!K14</f>
        <v>3000</v>
      </c>
      <c r="L270" s="998"/>
      <c r="M270" s="998"/>
      <c r="N270" s="998"/>
      <c r="O270" s="999"/>
      <c r="P270" s="997">
        <f>K270</f>
        <v>3000</v>
      </c>
      <c r="Q270" s="998"/>
      <c r="R270" s="998"/>
      <c r="S270" s="998"/>
      <c r="T270" s="998"/>
    </row>
    <row r="271" spans="1:16" ht="19.5" customHeight="1">
      <c r="A271" s="66"/>
      <c r="B271" s="15"/>
      <c r="C271" s="15"/>
      <c r="D271" s="15"/>
      <c r="E271" s="65"/>
      <c r="F271" s="15"/>
      <c r="K271" s="66"/>
      <c r="L271" s="15"/>
      <c r="M271" s="15"/>
      <c r="N271" s="15"/>
      <c r="O271" s="65"/>
      <c r="P271" s="15"/>
    </row>
    <row r="272" spans="1:17" s="6" customFormat="1" ht="19.5" customHeight="1">
      <c r="A272" s="67"/>
      <c r="B272" s="68" t="s">
        <v>87</v>
      </c>
      <c r="C272" s="67"/>
      <c r="D272" s="67"/>
      <c r="E272" s="69"/>
      <c r="F272" s="67"/>
      <c r="G272" s="68" t="str">
        <f>$B$8</f>
        <v>但し、</v>
      </c>
      <c r="K272" s="67"/>
      <c r="L272" s="68" t="s">
        <v>87</v>
      </c>
      <c r="M272" s="67"/>
      <c r="N272" s="67"/>
      <c r="O272" s="69"/>
      <c r="P272" s="67"/>
      <c r="Q272" s="68" t="str">
        <f>$B$8</f>
        <v>但し、</v>
      </c>
    </row>
    <row r="273" spans="1:17" s="6" customFormat="1" ht="19.5" customHeight="1">
      <c r="A273" s="67"/>
      <c r="B273" s="511" t="str">
        <f>'ﾗｲｶﾑ杯参加ﾁｰﾑ（低）'!$N$2</f>
        <v>第１8回スポーツショップライカム杯 秋季小学生バレーボール大会</v>
      </c>
      <c r="C273" s="67"/>
      <c r="D273" s="67"/>
      <c r="E273" s="69"/>
      <c r="F273" s="67"/>
      <c r="G273" s="511" t="str">
        <f>$B$9</f>
        <v>第１8回スポーツショップライカム杯 秋季小学生バレーボール大会</v>
      </c>
      <c r="K273" s="67"/>
      <c r="L273" s="511" t="str">
        <f>'ﾗｲｶﾑ杯参加ﾁｰﾑ（低）'!$N$2</f>
        <v>第１8回スポーツショップライカム杯 秋季小学生バレーボール大会</v>
      </c>
      <c r="M273" s="67"/>
      <c r="N273" s="67"/>
      <c r="O273" s="69"/>
      <c r="P273" s="67"/>
      <c r="Q273" s="511" t="str">
        <f>$B$9</f>
        <v>第１8回スポーツショップライカム杯 秋季小学生バレーボール大会</v>
      </c>
    </row>
    <row r="274" spans="1:17" s="6" customFormat="1" ht="19.5" customHeight="1">
      <c r="A274" s="67"/>
      <c r="B274" s="68">
        <f>'ﾗｲｶﾑ杯参加ﾁｰﾑ（低）'!$N$3</f>
        <v>0</v>
      </c>
      <c r="C274" s="68"/>
      <c r="D274" s="67"/>
      <c r="E274" s="69"/>
      <c r="F274" s="67"/>
      <c r="G274" s="68">
        <f>$B$10</f>
        <v>0</v>
      </c>
      <c r="K274" s="67"/>
      <c r="L274" s="68">
        <f>'ﾗｲｶﾑ杯参加ﾁｰﾑ（低）'!$N$3</f>
        <v>0</v>
      </c>
      <c r="M274" s="68"/>
      <c r="N274" s="67"/>
      <c r="O274" s="69"/>
      <c r="P274" s="67"/>
      <c r="Q274" s="68">
        <f>$B$10</f>
        <v>0</v>
      </c>
    </row>
    <row r="275" spans="1:17" s="6" customFormat="1" ht="19.5" customHeight="1">
      <c r="A275" s="67"/>
      <c r="B275" s="68" t="str">
        <f>'ﾗｲｶﾑ杯参加ﾁｰﾑ（低）'!$N$4</f>
        <v>参加料として</v>
      </c>
      <c r="C275" s="68"/>
      <c r="D275" s="67"/>
      <c r="E275" s="69"/>
      <c r="F275" s="67"/>
      <c r="G275" s="68" t="str">
        <f>$B$11</f>
        <v>参加料として</v>
      </c>
      <c r="K275" s="67"/>
      <c r="L275" s="68" t="str">
        <f>'ﾗｲｶﾑ杯参加ﾁｰﾑ（低）'!$N$4</f>
        <v>参加料として</v>
      </c>
      <c r="M275" s="68"/>
      <c r="N275" s="67"/>
      <c r="O275" s="69"/>
      <c r="P275" s="67"/>
      <c r="Q275" s="68" t="str">
        <f>$B$11</f>
        <v>参加料として</v>
      </c>
    </row>
    <row r="276" spans="1:17" s="6" customFormat="1" ht="19.5" customHeight="1">
      <c r="A276" s="67"/>
      <c r="B276" s="68">
        <f>'ﾗｲｶﾑ杯参加ﾁｰﾑ（低）'!$N$5</f>
        <v>0</v>
      </c>
      <c r="C276" s="67"/>
      <c r="D276" s="67"/>
      <c r="E276" s="69"/>
      <c r="F276" s="67"/>
      <c r="G276" s="68">
        <f aca="true" t="shared" si="22" ref="G276:G288">$B276</f>
        <v>0</v>
      </c>
      <c r="K276" s="67"/>
      <c r="L276" s="68">
        <f>'ﾗｲｶﾑ杯参加ﾁｰﾑ（低）'!$N$5</f>
        <v>0</v>
      </c>
      <c r="M276" s="67"/>
      <c r="N276" s="67"/>
      <c r="O276" s="69"/>
      <c r="P276" s="67"/>
      <c r="Q276" s="68">
        <f aca="true" t="shared" si="23" ref="Q276:Q288">$B276</f>
        <v>0</v>
      </c>
    </row>
    <row r="277" spans="1:17" s="6" customFormat="1" ht="19.5" customHeight="1">
      <c r="A277" s="67"/>
      <c r="B277" s="68">
        <f>'ﾗｲｶﾑ杯参加ﾁｰﾑ（低）'!$N$6</f>
        <v>0</v>
      </c>
      <c r="C277" s="67"/>
      <c r="D277" s="67"/>
      <c r="E277" s="69"/>
      <c r="F277" s="67"/>
      <c r="G277" s="68">
        <f t="shared" si="22"/>
        <v>0</v>
      </c>
      <c r="K277" s="67"/>
      <c r="L277" s="68">
        <f>'ﾗｲｶﾑ杯参加ﾁｰﾑ（低）'!$N$6</f>
        <v>0</v>
      </c>
      <c r="M277" s="67"/>
      <c r="N277" s="67"/>
      <c r="O277" s="69"/>
      <c r="P277" s="67"/>
      <c r="Q277" s="68">
        <f t="shared" si="23"/>
        <v>0</v>
      </c>
    </row>
    <row r="278" spans="1:17" s="6" customFormat="1" ht="19.5" customHeight="1">
      <c r="A278" s="67"/>
      <c r="B278" s="68">
        <f>'ﾗｲｶﾑ杯参加ﾁｰﾑ（低）'!$N$7</f>
        <v>0</v>
      </c>
      <c r="C278" s="67"/>
      <c r="D278" s="67"/>
      <c r="E278" s="69"/>
      <c r="F278" s="67"/>
      <c r="G278" s="68">
        <f t="shared" si="22"/>
        <v>0</v>
      </c>
      <c r="K278" s="67"/>
      <c r="L278" s="68">
        <f>'ﾗｲｶﾑ杯参加ﾁｰﾑ（低）'!$N$7</f>
        <v>0</v>
      </c>
      <c r="M278" s="67"/>
      <c r="N278" s="67"/>
      <c r="O278" s="69"/>
      <c r="P278" s="67"/>
      <c r="Q278" s="68">
        <f t="shared" si="23"/>
        <v>0</v>
      </c>
    </row>
    <row r="279" spans="1:17" s="6" customFormat="1" ht="19.5" customHeight="1">
      <c r="A279" s="67"/>
      <c r="B279" s="68" t="str">
        <f>"入金日　"&amp;"平成"&amp;'ﾗｲｶﾑ杯参加ﾁｰﾑ（低）'!$O$8&amp;"年　"&amp;'ﾗｲｶﾑ杯参加ﾁｰﾑ（低）'!$Q$8&amp;"月"&amp;'ﾗｲｶﾑ杯参加ﾁｰﾑ（低）'!$S$8&amp;"日　"&amp;'ﾗｲｶﾑ杯参加ﾁｰﾑ（低）'!$U$8</f>
        <v>入金日　平成4年　9月23日　金曜日</v>
      </c>
      <c r="C279" s="67"/>
      <c r="D279" s="67"/>
      <c r="E279" s="69"/>
      <c r="F279" s="67"/>
      <c r="G279" s="68" t="str">
        <f t="shared" si="22"/>
        <v>入金日　平成4年　9月23日　金曜日</v>
      </c>
      <c r="K279" s="67"/>
      <c r="L279" s="68" t="str">
        <f>"入金日　"&amp;"平成"&amp;'ﾗｲｶﾑ杯参加ﾁｰﾑ（低）'!$O$8&amp;"年　"&amp;'ﾗｲｶﾑ杯参加ﾁｰﾑ（低）'!$Q$8&amp;"月"&amp;'ﾗｲｶﾑ杯参加ﾁｰﾑ（低）'!$S$8&amp;"日　"&amp;'ﾗｲｶﾑ杯参加ﾁｰﾑ（低）'!$U$8</f>
        <v>入金日　平成4年　9月23日　金曜日</v>
      </c>
      <c r="M279" s="67"/>
      <c r="N279" s="67"/>
      <c r="O279" s="69"/>
      <c r="P279" s="67"/>
      <c r="Q279" s="68" t="str">
        <f t="shared" si="23"/>
        <v>入金日　平成4年　9月23日　金曜日</v>
      </c>
    </row>
    <row r="280" spans="1:17" s="6" customFormat="1" ht="19.5" customHeight="1">
      <c r="A280" s="67"/>
      <c r="B280" s="68">
        <f>'ﾗｲｶﾑ杯参加ﾁｰﾑ（低）'!$N$9</f>
        <v>0</v>
      </c>
      <c r="C280" s="67"/>
      <c r="D280" s="67"/>
      <c r="E280" s="69"/>
      <c r="F280" s="67"/>
      <c r="G280" s="68">
        <f t="shared" si="22"/>
        <v>0</v>
      </c>
      <c r="K280" s="67"/>
      <c r="L280" s="68">
        <f>'ﾗｲｶﾑ杯参加ﾁｰﾑ（低）'!$N$9</f>
        <v>0</v>
      </c>
      <c r="M280" s="67"/>
      <c r="N280" s="67"/>
      <c r="O280" s="69"/>
      <c r="P280" s="67"/>
      <c r="Q280" s="68">
        <f t="shared" si="23"/>
        <v>0</v>
      </c>
    </row>
    <row r="281" spans="1:17" s="6" customFormat="1" ht="19.5" customHeight="1">
      <c r="A281" s="67"/>
      <c r="B281" s="68" t="s">
        <v>88</v>
      </c>
      <c r="C281" s="67"/>
      <c r="D281" s="67"/>
      <c r="E281" s="69"/>
      <c r="F281" s="67"/>
      <c r="G281" s="68" t="str">
        <f t="shared" si="22"/>
        <v>上記正に領収致しました。</v>
      </c>
      <c r="K281" s="67"/>
      <c r="L281" s="68" t="s">
        <v>88</v>
      </c>
      <c r="M281" s="67"/>
      <c r="N281" s="67"/>
      <c r="O281" s="69"/>
      <c r="P281" s="67"/>
      <c r="Q281" s="68" t="str">
        <f t="shared" si="23"/>
        <v>上記正に領収致しました。</v>
      </c>
    </row>
    <row r="282" spans="1:17" s="6" customFormat="1" ht="19.5" customHeight="1">
      <c r="A282" s="67"/>
      <c r="B282" s="68">
        <f>'ﾗｲｶﾑ杯参加ﾁｰﾑ（低）'!$N$11</f>
        <v>0</v>
      </c>
      <c r="C282" s="67"/>
      <c r="D282" s="67"/>
      <c r="E282" s="69"/>
      <c r="F282" s="67"/>
      <c r="G282" s="68">
        <f t="shared" si="22"/>
        <v>0</v>
      </c>
      <c r="K282" s="67"/>
      <c r="L282" s="68">
        <f>'ﾗｲｶﾑ杯参加ﾁｰﾑ（低）'!$N$11</f>
        <v>0</v>
      </c>
      <c r="M282" s="67"/>
      <c r="N282" s="67"/>
      <c r="O282" s="69"/>
      <c r="P282" s="67"/>
      <c r="Q282" s="68">
        <f t="shared" si="23"/>
        <v>0</v>
      </c>
    </row>
    <row r="283" spans="1:17" s="6" customFormat="1" ht="19.5" customHeight="1">
      <c r="A283" s="67"/>
      <c r="B283" s="68" t="str">
        <f>'ﾗｲｶﾑ杯参加ﾁｰﾑ（低）'!$N$12</f>
        <v>宮古地区小学生バレーボール連盟</v>
      </c>
      <c r="C283" s="67"/>
      <c r="D283" s="67"/>
      <c r="E283" s="69"/>
      <c r="F283" s="67"/>
      <c r="G283" s="68" t="str">
        <f t="shared" si="22"/>
        <v>宮古地区小学生バレーボール連盟</v>
      </c>
      <c r="K283" s="67"/>
      <c r="L283" s="68" t="str">
        <f>'ﾗｲｶﾑ杯参加ﾁｰﾑ（低）'!$N$12</f>
        <v>宮古地区小学生バレーボール連盟</v>
      </c>
      <c r="M283" s="67"/>
      <c r="N283" s="67"/>
      <c r="O283" s="69"/>
      <c r="P283" s="67"/>
      <c r="Q283" s="68" t="str">
        <f t="shared" si="23"/>
        <v>宮古地区小学生バレーボール連盟</v>
      </c>
    </row>
    <row r="284" spans="1:17" s="6" customFormat="1" ht="19.5" customHeight="1">
      <c r="A284" s="67"/>
      <c r="B284" s="68" t="str">
        <f>'ﾗｲｶﾑ杯参加ﾁｰﾑ（低）'!$N$13&amp;" 　印"</f>
        <v>会　　長　　　漢那　則朋 　印</v>
      </c>
      <c r="C284" s="67"/>
      <c r="D284" s="67"/>
      <c r="E284" s="69"/>
      <c r="F284" s="67"/>
      <c r="G284" s="68" t="str">
        <f t="shared" si="22"/>
        <v>会　　長　　　漢那　則朋 　印</v>
      </c>
      <c r="K284" s="67"/>
      <c r="L284" s="68" t="str">
        <f>'ﾗｲｶﾑ杯参加ﾁｰﾑ（低）'!$N$13&amp;" 　印"</f>
        <v>会　　長　　　漢那　則朋 　印</v>
      </c>
      <c r="M284" s="67"/>
      <c r="N284" s="67"/>
      <c r="O284" s="69"/>
      <c r="P284" s="67"/>
      <c r="Q284" s="68" t="str">
        <f t="shared" si="23"/>
        <v>会　　長　　　漢那　則朋 　印</v>
      </c>
    </row>
    <row r="285" spans="1:17" s="6" customFormat="1" ht="19.5" customHeight="1">
      <c r="A285" s="67"/>
      <c r="B285" s="68">
        <f>'ﾗｲｶﾑ杯参加ﾁｰﾑ（低）'!$N$14</f>
        <v>0</v>
      </c>
      <c r="C285" s="67"/>
      <c r="D285" s="67"/>
      <c r="E285" s="69"/>
      <c r="F285" s="67"/>
      <c r="G285" s="68">
        <f t="shared" si="22"/>
        <v>0</v>
      </c>
      <c r="K285" s="67"/>
      <c r="L285" s="68">
        <f>'ﾗｲｶﾑ杯参加ﾁｰﾑ（低）'!$N$14</f>
        <v>0</v>
      </c>
      <c r="M285" s="67"/>
      <c r="N285" s="67"/>
      <c r="O285" s="69"/>
      <c r="P285" s="67"/>
      <c r="Q285" s="68">
        <f t="shared" si="23"/>
        <v>0</v>
      </c>
    </row>
    <row r="286" spans="1:17" s="6" customFormat="1" ht="19.5" customHeight="1">
      <c r="A286" s="67"/>
      <c r="B286" s="68">
        <f>'ﾗｲｶﾑ杯参加ﾁｰﾑ（低）'!$N$15</f>
        <v>0</v>
      </c>
      <c r="C286" s="67"/>
      <c r="D286" s="67"/>
      <c r="E286" s="69"/>
      <c r="F286" s="67"/>
      <c r="G286" s="68">
        <f t="shared" si="22"/>
        <v>0</v>
      </c>
      <c r="K286" s="67"/>
      <c r="L286" s="68">
        <f>'ﾗｲｶﾑ杯参加ﾁｰﾑ（低）'!$N$15</f>
        <v>0</v>
      </c>
      <c r="M286" s="67"/>
      <c r="N286" s="67"/>
      <c r="O286" s="69"/>
      <c r="P286" s="67"/>
      <c r="Q286" s="68">
        <f t="shared" si="23"/>
        <v>0</v>
      </c>
    </row>
    <row r="287" spans="1:17" ht="19.5" customHeight="1">
      <c r="A287" s="15"/>
      <c r="B287" s="68">
        <f>'ﾗｲｶﾑ杯参加ﾁｰﾑ（低）'!$N$16</f>
        <v>0</v>
      </c>
      <c r="C287" s="15"/>
      <c r="D287" s="15"/>
      <c r="E287" s="65"/>
      <c r="F287" s="15"/>
      <c r="G287" s="68">
        <f t="shared" si="22"/>
        <v>0</v>
      </c>
      <c r="K287" s="15"/>
      <c r="L287" s="68">
        <f>'ﾗｲｶﾑ杯参加ﾁｰﾑ（低）'!$N$16</f>
        <v>0</v>
      </c>
      <c r="M287" s="15"/>
      <c r="N287" s="15"/>
      <c r="O287" s="65"/>
      <c r="P287" s="15"/>
      <c r="Q287" s="68">
        <f t="shared" si="23"/>
        <v>0</v>
      </c>
    </row>
    <row r="288" spans="1:17" ht="19.5" customHeight="1">
      <c r="A288" s="15"/>
      <c r="B288" s="68">
        <f>'ﾗｲｶﾑ杯参加ﾁｰﾑ（低）'!$N$17</f>
        <v>0</v>
      </c>
      <c r="C288" s="15"/>
      <c r="D288" s="15"/>
      <c r="E288" s="65"/>
      <c r="F288" s="15"/>
      <c r="G288" s="68">
        <f t="shared" si="22"/>
        <v>0</v>
      </c>
      <c r="K288" s="15"/>
      <c r="L288" s="68">
        <f>'ﾗｲｶﾑ杯参加ﾁｰﾑ（低）'!$N$17</f>
        <v>0</v>
      </c>
      <c r="M288" s="15"/>
      <c r="N288" s="15"/>
      <c r="O288" s="65"/>
      <c r="P288" s="15"/>
      <c r="Q288" s="68">
        <f t="shared" si="23"/>
        <v>0</v>
      </c>
    </row>
    <row r="289" spans="1:20" ht="23.25">
      <c r="A289" s="1003" t="s">
        <v>86</v>
      </c>
      <c r="B289" s="1003"/>
      <c r="C289" s="1003"/>
      <c r="D289" s="1003"/>
      <c r="E289" s="1004"/>
      <c r="F289" s="1003" t="s">
        <v>78</v>
      </c>
      <c r="G289" s="1003"/>
      <c r="H289" s="1003"/>
      <c r="I289" s="1003"/>
      <c r="J289" s="1003"/>
      <c r="K289" s="1003" t="s">
        <v>86</v>
      </c>
      <c r="L289" s="1003"/>
      <c r="M289" s="1003"/>
      <c r="N289" s="1003"/>
      <c r="O289" s="1004"/>
      <c r="P289" s="1003" t="s">
        <v>78</v>
      </c>
      <c r="Q289" s="1003"/>
      <c r="R289" s="1003"/>
      <c r="S289" s="1003"/>
      <c r="T289" s="1003"/>
    </row>
    <row r="290" spans="1:16" ht="24" customHeight="1">
      <c r="A290" s="64"/>
      <c r="B290" s="15"/>
      <c r="C290" s="15"/>
      <c r="D290" s="15"/>
      <c r="E290" s="65"/>
      <c r="F290" s="15"/>
      <c r="K290" s="64"/>
      <c r="L290" s="15"/>
      <c r="M290" s="15"/>
      <c r="N290" s="15"/>
      <c r="O290" s="65"/>
      <c r="P290" s="15"/>
    </row>
    <row r="291" spans="1:20" ht="23.25">
      <c r="A291" s="1000" t="str">
        <f>'ﾗｲｶﾑ杯参加ﾁｰﾑ（低）'!C15&amp;"　"&amp;'ﾗｲｶﾑ杯参加ﾁｰﾑ（低）'!D15&amp;"　様"</f>
        <v>　　様</v>
      </c>
      <c r="B291" s="1001"/>
      <c r="C291" s="1001"/>
      <c r="D291" s="1001"/>
      <c r="E291" s="1002"/>
      <c r="F291" s="1000" t="str">
        <f>A291</f>
        <v>　　様</v>
      </c>
      <c r="G291" s="1000"/>
      <c r="H291" s="1000"/>
      <c r="I291" s="1000"/>
      <c r="J291" s="1000"/>
      <c r="K291" s="1000" t="str">
        <f>'ﾗｲｶﾑ杯参加ﾁｰﾑ（低）'!I15&amp;"　"&amp;'ﾗｲｶﾑ杯参加ﾁｰﾑ（低）'!J15&amp;"　様"</f>
        <v>　　様</v>
      </c>
      <c r="L291" s="1001"/>
      <c r="M291" s="1001"/>
      <c r="N291" s="1001"/>
      <c r="O291" s="1002"/>
      <c r="P291" s="1000" t="str">
        <f>K291</f>
        <v>　　様</v>
      </c>
      <c r="Q291" s="1000"/>
      <c r="R291" s="1000"/>
      <c r="S291" s="1000"/>
      <c r="T291" s="1000"/>
    </row>
    <row r="292" spans="1:16" ht="19.5" customHeight="1">
      <c r="A292" s="66"/>
      <c r="B292" s="15"/>
      <c r="C292" s="15"/>
      <c r="D292" s="15"/>
      <c r="E292" s="65"/>
      <c r="F292" s="15"/>
      <c r="K292" s="66"/>
      <c r="L292" s="15"/>
      <c r="M292" s="15"/>
      <c r="N292" s="15"/>
      <c r="O292" s="65"/>
      <c r="P292" s="15"/>
    </row>
    <row r="293" spans="1:16" ht="19.5" customHeight="1">
      <c r="A293" s="66"/>
      <c r="B293" s="15"/>
      <c r="C293" s="15"/>
      <c r="D293" s="15"/>
      <c r="E293" s="65"/>
      <c r="F293" s="15"/>
      <c r="K293" s="66"/>
      <c r="L293" s="15"/>
      <c r="M293" s="15"/>
      <c r="N293" s="15"/>
      <c r="O293" s="65"/>
      <c r="P293" s="15"/>
    </row>
    <row r="294" spans="1:20" ht="19.5" customHeight="1">
      <c r="A294" s="997">
        <f>'ﾗｲｶﾑ杯参加ﾁｰﾑ（低）'!E15</f>
        <v>0</v>
      </c>
      <c r="B294" s="998"/>
      <c r="C294" s="998"/>
      <c r="D294" s="998"/>
      <c r="E294" s="999"/>
      <c r="F294" s="997">
        <f>A294</f>
        <v>0</v>
      </c>
      <c r="G294" s="998"/>
      <c r="H294" s="998"/>
      <c r="I294" s="998"/>
      <c r="J294" s="998"/>
      <c r="K294" s="997">
        <f>'ﾗｲｶﾑ杯参加ﾁｰﾑ（低）'!K15</f>
        <v>0</v>
      </c>
      <c r="L294" s="998"/>
      <c r="M294" s="998"/>
      <c r="N294" s="998"/>
      <c r="O294" s="999"/>
      <c r="P294" s="997">
        <f>K294</f>
        <v>0</v>
      </c>
      <c r="Q294" s="998"/>
      <c r="R294" s="998"/>
      <c r="S294" s="998"/>
      <c r="T294" s="998"/>
    </row>
    <row r="295" spans="1:16" ht="19.5" customHeight="1">
      <c r="A295" s="66"/>
      <c r="B295" s="15"/>
      <c r="C295" s="15"/>
      <c r="D295" s="15"/>
      <c r="E295" s="65"/>
      <c r="F295" s="15"/>
      <c r="K295" s="66"/>
      <c r="L295" s="15"/>
      <c r="M295" s="15"/>
      <c r="N295" s="15"/>
      <c r="O295" s="65"/>
      <c r="P295" s="15"/>
    </row>
    <row r="296" spans="1:17" s="6" customFormat="1" ht="19.5" customHeight="1">
      <c r="A296" s="67"/>
      <c r="B296" s="68" t="s">
        <v>87</v>
      </c>
      <c r="C296" s="67"/>
      <c r="D296" s="67"/>
      <c r="E296" s="69"/>
      <c r="F296" s="67"/>
      <c r="G296" s="68" t="str">
        <f>$B$8</f>
        <v>但し、</v>
      </c>
      <c r="K296" s="67"/>
      <c r="L296" s="68" t="s">
        <v>87</v>
      </c>
      <c r="M296" s="67"/>
      <c r="N296" s="67"/>
      <c r="O296" s="69"/>
      <c r="P296" s="67"/>
      <c r="Q296" s="68" t="str">
        <f>$B$8</f>
        <v>但し、</v>
      </c>
    </row>
    <row r="297" spans="1:17" s="6" customFormat="1" ht="19.5" customHeight="1">
      <c r="A297" s="67"/>
      <c r="B297" s="511" t="str">
        <f>'ﾗｲｶﾑ杯参加ﾁｰﾑ（低）'!$N$2</f>
        <v>第１8回スポーツショップライカム杯 秋季小学生バレーボール大会</v>
      </c>
      <c r="C297" s="67"/>
      <c r="D297" s="67"/>
      <c r="E297" s="69"/>
      <c r="F297" s="67"/>
      <c r="G297" s="511" t="str">
        <f>$B$9</f>
        <v>第１8回スポーツショップライカム杯 秋季小学生バレーボール大会</v>
      </c>
      <c r="K297" s="67"/>
      <c r="L297" s="511" t="str">
        <f>'ﾗｲｶﾑ杯参加ﾁｰﾑ（低）'!$N$2</f>
        <v>第１8回スポーツショップライカム杯 秋季小学生バレーボール大会</v>
      </c>
      <c r="M297" s="67"/>
      <c r="N297" s="67"/>
      <c r="O297" s="69"/>
      <c r="P297" s="67"/>
      <c r="Q297" s="511" t="str">
        <f>$B$9</f>
        <v>第１8回スポーツショップライカム杯 秋季小学生バレーボール大会</v>
      </c>
    </row>
    <row r="298" spans="1:17" s="6" customFormat="1" ht="19.5" customHeight="1">
      <c r="A298" s="67"/>
      <c r="B298" s="68">
        <f>'ﾗｲｶﾑ杯参加ﾁｰﾑ（低）'!$N$3</f>
        <v>0</v>
      </c>
      <c r="C298" s="68"/>
      <c r="D298" s="67"/>
      <c r="E298" s="69"/>
      <c r="F298" s="67"/>
      <c r="G298" s="68">
        <f>$B$10</f>
        <v>0</v>
      </c>
      <c r="K298" s="67"/>
      <c r="L298" s="68">
        <f>'ﾗｲｶﾑ杯参加ﾁｰﾑ（低）'!$N$3</f>
        <v>0</v>
      </c>
      <c r="M298" s="68"/>
      <c r="N298" s="67"/>
      <c r="O298" s="69"/>
      <c r="P298" s="67"/>
      <c r="Q298" s="68">
        <f>$B$10</f>
        <v>0</v>
      </c>
    </row>
    <row r="299" spans="1:17" s="6" customFormat="1" ht="19.5" customHeight="1">
      <c r="A299" s="67"/>
      <c r="B299" s="68" t="str">
        <f>'ﾗｲｶﾑ杯参加ﾁｰﾑ（低）'!$N$4</f>
        <v>参加料として</v>
      </c>
      <c r="C299" s="68"/>
      <c r="D299" s="67"/>
      <c r="E299" s="69"/>
      <c r="F299" s="67"/>
      <c r="G299" s="68" t="str">
        <f>$B$11</f>
        <v>参加料として</v>
      </c>
      <c r="K299" s="67"/>
      <c r="L299" s="68" t="str">
        <f>'ﾗｲｶﾑ杯参加ﾁｰﾑ（低）'!$N$4</f>
        <v>参加料として</v>
      </c>
      <c r="M299" s="68"/>
      <c r="N299" s="67"/>
      <c r="O299" s="69"/>
      <c r="P299" s="67"/>
      <c r="Q299" s="68" t="str">
        <f>$B$11</f>
        <v>参加料として</v>
      </c>
    </row>
    <row r="300" spans="1:17" s="6" customFormat="1" ht="19.5" customHeight="1">
      <c r="A300" s="67"/>
      <c r="B300" s="68">
        <f>'ﾗｲｶﾑ杯参加ﾁｰﾑ（低）'!$N$5</f>
        <v>0</v>
      </c>
      <c r="C300" s="67"/>
      <c r="D300" s="67"/>
      <c r="E300" s="69"/>
      <c r="F300" s="67"/>
      <c r="G300" s="68">
        <f aca="true" t="shared" si="24" ref="G300:G312">$B300</f>
        <v>0</v>
      </c>
      <c r="K300" s="67"/>
      <c r="L300" s="68">
        <f>'ﾗｲｶﾑ杯参加ﾁｰﾑ（低）'!$N$5</f>
        <v>0</v>
      </c>
      <c r="M300" s="67"/>
      <c r="N300" s="67"/>
      <c r="O300" s="69"/>
      <c r="P300" s="67"/>
      <c r="Q300" s="68">
        <f aca="true" t="shared" si="25" ref="Q300:Q312">$B300</f>
        <v>0</v>
      </c>
    </row>
    <row r="301" spans="1:17" s="6" customFormat="1" ht="19.5" customHeight="1">
      <c r="A301" s="67"/>
      <c r="B301" s="68">
        <f>'ﾗｲｶﾑ杯参加ﾁｰﾑ（低）'!$N$6</f>
        <v>0</v>
      </c>
      <c r="C301" s="67"/>
      <c r="D301" s="67"/>
      <c r="E301" s="69"/>
      <c r="F301" s="67"/>
      <c r="G301" s="68">
        <f t="shared" si="24"/>
        <v>0</v>
      </c>
      <c r="K301" s="67"/>
      <c r="L301" s="68">
        <f>'ﾗｲｶﾑ杯参加ﾁｰﾑ（低）'!$N$6</f>
        <v>0</v>
      </c>
      <c r="M301" s="67"/>
      <c r="N301" s="67"/>
      <c r="O301" s="69"/>
      <c r="P301" s="67"/>
      <c r="Q301" s="68">
        <f t="shared" si="25"/>
        <v>0</v>
      </c>
    </row>
    <row r="302" spans="1:17" s="6" customFormat="1" ht="19.5" customHeight="1">
      <c r="A302" s="67"/>
      <c r="B302" s="68">
        <f>'ﾗｲｶﾑ杯参加ﾁｰﾑ（低）'!$N$7</f>
        <v>0</v>
      </c>
      <c r="C302" s="67"/>
      <c r="D302" s="67"/>
      <c r="E302" s="69"/>
      <c r="F302" s="67"/>
      <c r="G302" s="68">
        <f t="shared" si="24"/>
        <v>0</v>
      </c>
      <c r="K302" s="67"/>
      <c r="L302" s="68">
        <f>'ﾗｲｶﾑ杯参加ﾁｰﾑ（低）'!$N$7</f>
        <v>0</v>
      </c>
      <c r="M302" s="67"/>
      <c r="N302" s="67"/>
      <c r="O302" s="69"/>
      <c r="P302" s="67"/>
      <c r="Q302" s="68">
        <f t="shared" si="25"/>
        <v>0</v>
      </c>
    </row>
    <row r="303" spans="1:17" s="6" customFormat="1" ht="19.5" customHeight="1">
      <c r="A303" s="67"/>
      <c r="B303" s="68" t="str">
        <f>"入金日　"&amp;"平成"&amp;'ﾗｲｶﾑ杯参加ﾁｰﾑ（低）'!$O$8&amp;"年　"&amp;'ﾗｲｶﾑ杯参加ﾁｰﾑ（低）'!$Q$8&amp;"月"&amp;'ﾗｲｶﾑ杯参加ﾁｰﾑ（低）'!$S$8&amp;"日　"&amp;'ﾗｲｶﾑ杯参加ﾁｰﾑ（低）'!$U$8</f>
        <v>入金日　平成4年　9月23日　金曜日</v>
      </c>
      <c r="C303" s="67"/>
      <c r="D303" s="67"/>
      <c r="E303" s="69"/>
      <c r="F303" s="67"/>
      <c r="G303" s="68" t="str">
        <f t="shared" si="24"/>
        <v>入金日　平成4年　9月23日　金曜日</v>
      </c>
      <c r="K303" s="67"/>
      <c r="L303" s="68" t="str">
        <f>"入金日　"&amp;"平成"&amp;'ﾗｲｶﾑ杯参加ﾁｰﾑ（低）'!$O$8&amp;"年　"&amp;'ﾗｲｶﾑ杯参加ﾁｰﾑ（低）'!$Q$8&amp;"月"&amp;'ﾗｲｶﾑ杯参加ﾁｰﾑ（低）'!$S$8&amp;"日　"&amp;'ﾗｲｶﾑ杯参加ﾁｰﾑ（低）'!$U$8</f>
        <v>入金日　平成4年　9月23日　金曜日</v>
      </c>
      <c r="M303" s="67"/>
      <c r="N303" s="67"/>
      <c r="O303" s="69"/>
      <c r="P303" s="67"/>
      <c r="Q303" s="68" t="str">
        <f t="shared" si="25"/>
        <v>入金日　平成4年　9月23日　金曜日</v>
      </c>
    </row>
    <row r="304" spans="1:17" s="6" customFormat="1" ht="19.5" customHeight="1">
      <c r="A304" s="67"/>
      <c r="B304" s="68">
        <f>'ﾗｲｶﾑ杯参加ﾁｰﾑ（低）'!$N$9</f>
        <v>0</v>
      </c>
      <c r="C304" s="67"/>
      <c r="D304" s="67"/>
      <c r="E304" s="69"/>
      <c r="F304" s="67"/>
      <c r="G304" s="68">
        <f t="shared" si="24"/>
        <v>0</v>
      </c>
      <c r="K304" s="67"/>
      <c r="L304" s="68">
        <f>'ﾗｲｶﾑ杯参加ﾁｰﾑ（低）'!$N$9</f>
        <v>0</v>
      </c>
      <c r="M304" s="67"/>
      <c r="N304" s="67"/>
      <c r="O304" s="69"/>
      <c r="P304" s="67"/>
      <c r="Q304" s="68">
        <f t="shared" si="25"/>
        <v>0</v>
      </c>
    </row>
    <row r="305" spans="1:17" s="6" customFormat="1" ht="19.5" customHeight="1">
      <c r="A305" s="67"/>
      <c r="B305" s="68" t="s">
        <v>88</v>
      </c>
      <c r="C305" s="67"/>
      <c r="D305" s="67"/>
      <c r="E305" s="69"/>
      <c r="F305" s="67"/>
      <c r="G305" s="68" t="str">
        <f t="shared" si="24"/>
        <v>上記正に領収致しました。</v>
      </c>
      <c r="K305" s="67"/>
      <c r="L305" s="68" t="s">
        <v>88</v>
      </c>
      <c r="M305" s="67"/>
      <c r="N305" s="67"/>
      <c r="O305" s="69"/>
      <c r="P305" s="67"/>
      <c r="Q305" s="68" t="str">
        <f t="shared" si="25"/>
        <v>上記正に領収致しました。</v>
      </c>
    </row>
    <row r="306" spans="1:17" s="6" customFormat="1" ht="19.5" customHeight="1">
      <c r="A306" s="67"/>
      <c r="B306" s="68">
        <f>'ﾗｲｶﾑ杯参加ﾁｰﾑ（低）'!$N$11</f>
        <v>0</v>
      </c>
      <c r="C306" s="67"/>
      <c r="D306" s="67"/>
      <c r="E306" s="69"/>
      <c r="F306" s="67"/>
      <c r="G306" s="68">
        <f t="shared" si="24"/>
        <v>0</v>
      </c>
      <c r="K306" s="67"/>
      <c r="L306" s="68">
        <f>'ﾗｲｶﾑ杯参加ﾁｰﾑ（低）'!$N$11</f>
        <v>0</v>
      </c>
      <c r="M306" s="67"/>
      <c r="N306" s="67"/>
      <c r="O306" s="69"/>
      <c r="P306" s="67"/>
      <c r="Q306" s="68">
        <f t="shared" si="25"/>
        <v>0</v>
      </c>
    </row>
    <row r="307" spans="1:17" s="6" customFormat="1" ht="19.5" customHeight="1">
      <c r="A307" s="67"/>
      <c r="B307" s="68" t="str">
        <f>'ﾗｲｶﾑ杯参加ﾁｰﾑ（低）'!$N$12</f>
        <v>宮古地区小学生バレーボール連盟</v>
      </c>
      <c r="C307" s="67"/>
      <c r="D307" s="67"/>
      <c r="E307" s="69"/>
      <c r="F307" s="67"/>
      <c r="G307" s="68" t="str">
        <f t="shared" si="24"/>
        <v>宮古地区小学生バレーボール連盟</v>
      </c>
      <c r="K307" s="67"/>
      <c r="L307" s="68" t="str">
        <f>'ﾗｲｶﾑ杯参加ﾁｰﾑ（低）'!$N$12</f>
        <v>宮古地区小学生バレーボール連盟</v>
      </c>
      <c r="M307" s="67"/>
      <c r="N307" s="67"/>
      <c r="O307" s="69"/>
      <c r="P307" s="67"/>
      <c r="Q307" s="68" t="str">
        <f t="shared" si="25"/>
        <v>宮古地区小学生バレーボール連盟</v>
      </c>
    </row>
    <row r="308" spans="1:17" s="6" customFormat="1" ht="19.5" customHeight="1">
      <c r="A308" s="67"/>
      <c r="B308" s="68" t="str">
        <f>'ﾗｲｶﾑ杯参加ﾁｰﾑ（低）'!$N$13&amp;" 　印"</f>
        <v>会　　長　　　漢那　則朋 　印</v>
      </c>
      <c r="C308" s="67"/>
      <c r="D308" s="67"/>
      <c r="E308" s="69"/>
      <c r="F308" s="67"/>
      <c r="G308" s="68" t="str">
        <f t="shared" si="24"/>
        <v>会　　長　　　漢那　則朋 　印</v>
      </c>
      <c r="K308" s="67"/>
      <c r="L308" s="68" t="str">
        <f>'ﾗｲｶﾑ杯参加ﾁｰﾑ（低）'!$N$13&amp;" 　印"</f>
        <v>会　　長　　　漢那　則朋 　印</v>
      </c>
      <c r="M308" s="67"/>
      <c r="N308" s="67"/>
      <c r="O308" s="69"/>
      <c r="P308" s="67"/>
      <c r="Q308" s="68" t="str">
        <f t="shared" si="25"/>
        <v>会　　長　　　漢那　則朋 　印</v>
      </c>
    </row>
    <row r="309" spans="1:17" s="6" customFormat="1" ht="19.5" customHeight="1">
      <c r="A309" s="67"/>
      <c r="B309" s="68">
        <f>'ﾗｲｶﾑ杯参加ﾁｰﾑ（低）'!$N$14</f>
        <v>0</v>
      </c>
      <c r="C309" s="67"/>
      <c r="D309" s="67"/>
      <c r="E309" s="69"/>
      <c r="F309" s="67"/>
      <c r="G309" s="68">
        <f t="shared" si="24"/>
        <v>0</v>
      </c>
      <c r="K309" s="67"/>
      <c r="L309" s="68">
        <f>'ﾗｲｶﾑ杯参加ﾁｰﾑ（低）'!$N$14</f>
        <v>0</v>
      </c>
      <c r="M309" s="67"/>
      <c r="N309" s="67"/>
      <c r="O309" s="69"/>
      <c r="P309" s="67"/>
      <c r="Q309" s="68">
        <f t="shared" si="25"/>
        <v>0</v>
      </c>
    </row>
    <row r="310" spans="1:17" s="6" customFormat="1" ht="19.5" customHeight="1">
      <c r="A310" s="67"/>
      <c r="B310" s="68">
        <f>'ﾗｲｶﾑ杯参加ﾁｰﾑ（低）'!$N$15</f>
        <v>0</v>
      </c>
      <c r="C310" s="67"/>
      <c r="D310" s="67"/>
      <c r="E310" s="69"/>
      <c r="F310" s="67"/>
      <c r="G310" s="68">
        <f t="shared" si="24"/>
        <v>0</v>
      </c>
      <c r="K310" s="67"/>
      <c r="L310" s="68">
        <f>'ﾗｲｶﾑ杯参加ﾁｰﾑ（低）'!$N$15</f>
        <v>0</v>
      </c>
      <c r="M310" s="67"/>
      <c r="N310" s="67"/>
      <c r="O310" s="69"/>
      <c r="P310" s="67"/>
      <c r="Q310" s="68">
        <f t="shared" si="25"/>
        <v>0</v>
      </c>
    </row>
    <row r="311" spans="1:17" ht="19.5" customHeight="1">
      <c r="A311" s="15"/>
      <c r="B311" s="68">
        <f>'ﾗｲｶﾑ杯参加ﾁｰﾑ（低）'!$N$16</f>
        <v>0</v>
      </c>
      <c r="C311" s="15"/>
      <c r="D311" s="15"/>
      <c r="E311" s="65"/>
      <c r="F311" s="15"/>
      <c r="G311" s="68">
        <f t="shared" si="24"/>
        <v>0</v>
      </c>
      <c r="K311" s="15"/>
      <c r="L311" s="68">
        <f>'ﾗｲｶﾑ杯参加ﾁｰﾑ（低）'!$N$16</f>
        <v>0</v>
      </c>
      <c r="M311" s="15"/>
      <c r="N311" s="15"/>
      <c r="O311" s="65"/>
      <c r="P311" s="15"/>
      <c r="Q311" s="68">
        <f t="shared" si="25"/>
        <v>0</v>
      </c>
    </row>
    <row r="312" spans="1:17" ht="19.5" customHeight="1">
      <c r="A312" s="15"/>
      <c r="B312" s="68">
        <f>'ﾗｲｶﾑ杯参加ﾁｰﾑ（低）'!$N$17</f>
        <v>0</v>
      </c>
      <c r="C312" s="15"/>
      <c r="D312" s="15"/>
      <c r="E312" s="65"/>
      <c r="F312" s="15"/>
      <c r="G312" s="68">
        <f t="shared" si="24"/>
        <v>0</v>
      </c>
      <c r="K312" s="15"/>
      <c r="L312" s="68">
        <f>'ﾗｲｶﾑ杯参加ﾁｰﾑ（低）'!$N$17</f>
        <v>0</v>
      </c>
      <c r="M312" s="15"/>
      <c r="N312" s="15"/>
      <c r="O312" s="65"/>
      <c r="P312" s="15"/>
      <c r="Q312" s="68">
        <f t="shared" si="25"/>
        <v>0</v>
      </c>
    </row>
    <row r="313" spans="1:20" ht="23.25">
      <c r="A313" s="1003" t="s">
        <v>86</v>
      </c>
      <c r="B313" s="1003"/>
      <c r="C313" s="1003"/>
      <c r="D313" s="1003"/>
      <c r="E313" s="1004"/>
      <c r="F313" s="1003" t="s">
        <v>78</v>
      </c>
      <c r="G313" s="1003"/>
      <c r="H313" s="1003"/>
      <c r="I313" s="1003"/>
      <c r="J313" s="1003"/>
      <c r="K313" s="1003" t="s">
        <v>86</v>
      </c>
      <c r="L313" s="1003"/>
      <c r="M313" s="1003"/>
      <c r="N313" s="1003"/>
      <c r="O313" s="1004"/>
      <c r="P313" s="1003" t="s">
        <v>78</v>
      </c>
      <c r="Q313" s="1003"/>
      <c r="R313" s="1003"/>
      <c r="S313" s="1003"/>
      <c r="T313" s="1003"/>
    </row>
    <row r="314" spans="1:16" ht="24" customHeight="1">
      <c r="A314" s="64"/>
      <c r="B314" s="15"/>
      <c r="C314" s="15"/>
      <c r="D314" s="15"/>
      <c r="E314" s="65"/>
      <c r="F314" s="15"/>
      <c r="K314" s="64"/>
      <c r="L314" s="15"/>
      <c r="M314" s="15"/>
      <c r="N314" s="15"/>
      <c r="O314" s="65"/>
      <c r="P314" s="15"/>
    </row>
    <row r="315" spans="1:20" ht="23.25">
      <c r="A315" s="1000" t="str">
        <f>'ﾗｲｶﾑ杯参加ﾁｰﾑ（低）'!C16&amp;"　"&amp;'ﾗｲｶﾑ杯参加ﾁｰﾑ（低）'!D16&amp;"　様"</f>
        <v>　　様</v>
      </c>
      <c r="B315" s="1001"/>
      <c r="C315" s="1001"/>
      <c r="D315" s="1001"/>
      <c r="E315" s="1002"/>
      <c r="F315" s="1000" t="str">
        <f>A315</f>
        <v>　　様</v>
      </c>
      <c r="G315" s="1000"/>
      <c r="H315" s="1000"/>
      <c r="I315" s="1000"/>
      <c r="J315" s="1000"/>
      <c r="K315" s="1000" t="str">
        <f>'ﾗｲｶﾑ杯参加ﾁｰﾑ（低）'!I16&amp;"　"&amp;'ﾗｲｶﾑ杯参加ﾁｰﾑ（低）'!J16&amp;"　様"</f>
        <v>　　様</v>
      </c>
      <c r="L315" s="1001"/>
      <c r="M315" s="1001"/>
      <c r="N315" s="1001"/>
      <c r="O315" s="1002"/>
      <c r="P315" s="1000" t="str">
        <f>K315</f>
        <v>　　様</v>
      </c>
      <c r="Q315" s="1000"/>
      <c r="R315" s="1000"/>
      <c r="S315" s="1000"/>
      <c r="T315" s="1000"/>
    </row>
    <row r="316" spans="1:16" ht="19.5" customHeight="1">
      <c r="A316" s="66"/>
      <c r="B316" s="15"/>
      <c r="C316" s="15"/>
      <c r="D316" s="15"/>
      <c r="E316" s="65"/>
      <c r="F316" s="15"/>
      <c r="K316" s="66"/>
      <c r="L316" s="15"/>
      <c r="M316" s="15"/>
      <c r="N316" s="15"/>
      <c r="O316" s="65"/>
      <c r="P316" s="15"/>
    </row>
    <row r="317" spans="1:16" ht="19.5" customHeight="1">
      <c r="A317" s="66"/>
      <c r="B317" s="15"/>
      <c r="C317" s="15"/>
      <c r="D317" s="15"/>
      <c r="E317" s="65"/>
      <c r="F317" s="15"/>
      <c r="K317" s="66"/>
      <c r="L317" s="15"/>
      <c r="M317" s="15"/>
      <c r="N317" s="15"/>
      <c r="O317" s="65"/>
      <c r="P317" s="15"/>
    </row>
    <row r="318" spans="1:20" ht="19.5" customHeight="1">
      <c r="A318" s="997">
        <f>'ﾗｲｶﾑ杯参加ﾁｰﾑ（低）'!E16</f>
        <v>0</v>
      </c>
      <c r="B318" s="998"/>
      <c r="C318" s="998"/>
      <c r="D318" s="998"/>
      <c r="E318" s="999"/>
      <c r="F318" s="997">
        <f>A318</f>
        <v>0</v>
      </c>
      <c r="G318" s="998"/>
      <c r="H318" s="998"/>
      <c r="I318" s="998"/>
      <c r="J318" s="998"/>
      <c r="K318" s="997">
        <f>'ﾗｲｶﾑ杯参加ﾁｰﾑ（低）'!K16</f>
        <v>0</v>
      </c>
      <c r="L318" s="998"/>
      <c r="M318" s="998"/>
      <c r="N318" s="998"/>
      <c r="O318" s="999"/>
      <c r="P318" s="997">
        <f>K318</f>
        <v>0</v>
      </c>
      <c r="Q318" s="998"/>
      <c r="R318" s="998"/>
      <c r="S318" s="998"/>
      <c r="T318" s="998"/>
    </row>
    <row r="319" spans="1:16" ht="19.5" customHeight="1">
      <c r="A319" s="66"/>
      <c r="B319" s="15"/>
      <c r="C319" s="15"/>
      <c r="D319" s="15"/>
      <c r="E319" s="65"/>
      <c r="F319" s="15"/>
      <c r="K319" s="66"/>
      <c r="L319" s="15"/>
      <c r="M319" s="15"/>
      <c r="N319" s="15"/>
      <c r="O319" s="65"/>
      <c r="P319" s="15"/>
    </row>
    <row r="320" spans="1:17" s="6" customFormat="1" ht="19.5" customHeight="1">
      <c r="A320" s="67"/>
      <c r="B320" s="68" t="s">
        <v>87</v>
      </c>
      <c r="C320" s="67"/>
      <c r="D320" s="67"/>
      <c r="E320" s="69"/>
      <c r="F320" s="67"/>
      <c r="G320" s="68" t="str">
        <f>$B$8</f>
        <v>但し、</v>
      </c>
      <c r="K320" s="67"/>
      <c r="L320" s="68" t="s">
        <v>87</v>
      </c>
      <c r="M320" s="67"/>
      <c r="N320" s="67"/>
      <c r="O320" s="69"/>
      <c r="P320" s="67"/>
      <c r="Q320" s="68" t="str">
        <f>$B$8</f>
        <v>但し、</v>
      </c>
    </row>
    <row r="321" spans="1:17" s="6" customFormat="1" ht="19.5" customHeight="1">
      <c r="A321" s="67"/>
      <c r="B321" s="511" t="str">
        <f>'ﾗｲｶﾑ杯参加ﾁｰﾑ（低）'!$N$2</f>
        <v>第１8回スポーツショップライカム杯 秋季小学生バレーボール大会</v>
      </c>
      <c r="C321" s="67"/>
      <c r="D321" s="67"/>
      <c r="E321" s="69"/>
      <c r="F321" s="67"/>
      <c r="G321" s="511" t="str">
        <f>$B$9</f>
        <v>第１8回スポーツショップライカム杯 秋季小学生バレーボール大会</v>
      </c>
      <c r="K321" s="67"/>
      <c r="L321" s="511" t="str">
        <f>'ﾗｲｶﾑ杯参加ﾁｰﾑ（低）'!$N$2</f>
        <v>第１8回スポーツショップライカム杯 秋季小学生バレーボール大会</v>
      </c>
      <c r="M321" s="67"/>
      <c r="N321" s="67"/>
      <c r="O321" s="69"/>
      <c r="P321" s="67"/>
      <c r="Q321" s="511" t="str">
        <f>$B$9</f>
        <v>第１8回スポーツショップライカム杯 秋季小学生バレーボール大会</v>
      </c>
    </row>
    <row r="322" spans="1:17" s="6" customFormat="1" ht="19.5" customHeight="1">
      <c r="A322" s="67"/>
      <c r="B322" s="68">
        <f>'ﾗｲｶﾑ杯参加ﾁｰﾑ（低）'!$N$3</f>
        <v>0</v>
      </c>
      <c r="C322" s="68"/>
      <c r="D322" s="67"/>
      <c r="E322" s="69"/>
      <c r="F322" s="67"/>
      <c r="G322" s="68">
        <f>$B$10</f>
        <v>0</v>
      </c>
      <c r="K322" s="67"/>
      <c r="L322" s="68">
        <f>'ﾗｲｶﾑ杯参加ﾁｰﾑ（低）'!$N$3</f>
        <v>0</v>
      </c>
      <c r="M322" s="68"/>
      <c r="N322" s="67"/>
      <c r="O322" s="69"/>
      <c r="P322" s="67"/>
      <c r="Q322" s="68">
        <f>$B$10</f>
        <v>0</v>
      </c>
    </row>
    <row r="323" spans="1:17" s="6" customFormat="1" ht="19.5" customHeight="1">
      <c r="A323" s="67"/>
      <c r="B323" s="68" t="str">
        <f>'ﾗｲｶﾑ杯参加ﾁｰﾑ（低）'!$N$4</f>
        <v>参加料として</v>
      </c>
      <c r="C323" s="68"/>
      <c r="D323" s="67"/>
      <c r="E323" s="69"/>
      <c r="F323" s="67"/>
      <c r="G323" s="68" t="str">
        <f>$B$11</f>
        <v>参加料として</v>
      </c>
      <c r="K323" s="67"/>
      <c r="L323" s="68" t="str">
        <f>'ﾗｲｶﾑ杯参加ﾁｰﾑ（低）'!$N$4</f>
        <v>参加料として</v>
      </c>
      <c r="M323" s="68"/>
      <c r="N323" s="67"/>
      <c r="O323" s="69"/>
      <c r="P323" s="67"/>
      <c r="Q323" s="68" t="str">
        <f>$B$11</f>
        <v>参加料として</v>
      </c>
    </row>
    <row r="324" spans="1:17" s="6" customFormat="1" ht="19.5" customHeight="1">
      <c r="A324" s="67"/>
      <c r="B324" s="68">
        <f>'ﾗｲｶﾑ杯参加ﾁｰﾑ（低）'!$N$5</f>
        <v>0</v>
      </c>
      <c r="C324" s="67"/>
      <c r="D324" s="67"/>
      <c r="E324" s="69"/>
      <c r="F324" s="67"/>
      <c r="G324" s="68">
        <f aca="true" t="shared" si="26" ref="G324:G336">$B324</f>
        <v>0</v>
      </c>
      <c r="K324" s="67"/>
      <c r="L324" s="68">
        <f>'ﾗｲｶﾑ杯参加ﾁｰﾑ（低）'!$N$5</f>
        <v>0</v>
      </c>
      <c r="M324" s="67"/>
      <c r="N324" s="67"/>
      <c r="O324" s="69"/>
      <c r="P324" s="67"/>
      <c r="Q324" s="68">
        <f aca="true" t="shared" si="27" ref="Q324:Q336">$B324</f>
        <v>0</v>
      </c>
    </row>
    <row r="325" spans="1:17" s="6" customFormat="1" ht="19.5" customHeight="1">
      <c r="A325" s="67"/>
      <c r="B325" s="68">
        <f>'ﾗｲｶﾑ杯参加ﾁｰﾑ（低）'!$N$6</f>
        <v>0</v>
      </c>
      <c r="C325" s="67"/>
      <c r="D325" s="67"/>
      <c r="E325" s="69"/>
      <c r="F325" s="67"/>
      <c r="G325" s="68">
        <f t="shared" si="26"/>
        <v>0</v>
      </c>
      <c r="K325" s="67"/>
      <c r="L325" s="68">
        <f>'ﾗｲｶﾑ杯参加ﾁｰﾑ（低）'!$N$6</f>
        <v>0</v>
      </c>
      <c r="M325" s="67"/>
      <c r="N325" s="67"/>
      <c r="O325" s="69"/>
      <c r="P325" s="67"/>
      <c r="Q325" s="68">
        <f t="shared" si="27"/>
        <v>0</v>
      </c>
    </row>
    <row r="326" spans="1:17" s="6" customFormat="1" ht="19.5" customHeight="1">
      <c r="A326" s="67"/>
      <c r="B326" s="68">
        <f>'ﾗｲｶﾑ杯参加ﾁｰﾑ（低）'!$N$7</f>
        <v>0</v>
      </c>
      <c r="C326" s="67"/>
      <c r="D326" s="67"/>
      <c r="E326" s="69"/>
      <c r="F326" s="67"/>
      <c r="G326" s="68">
        <f t="shared" si="26"/>
        <v>0</v>
      </c>
      <c r="K326" s="67"/>
      <c r="L326" s="68">
        <f>'ﾗｲｶﾑ杯参加ﾁｰﾑ（低）'!$N$7</f>
        <v>0</v>
      </c>
      <c r="M326" s="67"/>
      <c r="N326" s="67"/>
      <c r="O326" s="69"/>
      <c r="P326" s="67"/>
      <c r="Q326" s="68">
        <f t="shared" si="27"/>
        <v>0</v>
      </c>
    </row>
    <row r="327" spans="1:17" s="6" customFormat="1" ht="19.5" customHeight="1">
      <c r="A327" s="67"/>
      <c r="B327" s="68" t="str">
        <f>"入金日　"&amp;"平成"&amp;'ﾗｲｶﾑ杯参加ﾁｰﾑ（低）'!$O$8&amp;"年　"&amp;'ﾗｲｶﾑ杯参加ﾁｰﾑ（低）'!$Q$8&amp;"月"&amp;'ﾗｲｶﾑ杯参加ﾁｰﾑ（低）'!$S$8&amp;"日　"&amp;'ﾗｲｶﾑ杯参加ﾁｰﾑ（低）'!$U$8</f>
        <v>入金日　平成4年　9月23日　金曜日</v>
      </c>
      <c r="C327" s="67"/>
      <c r="D327" s="67"/>
      <c r="E327" s="69"/>
      <c r="F327" s="67"/>
      <c r="G327" s="68" t="str">
        <f t="shared" si="26"/>
        <v>入金日　平成4年　9月23日　金曜日</v>
      </c>
      <c r="K327" s="67"/>
      <c r="L327" s="68" t="str">
        <f>"入金日　"&amp;"平成"&amp;'ﾗｲｶﾑ杯参加ﾁｰﾑ（低）'!$O$8&amp;"年　"&amp;'ﾗｲｶﾑ杯参加ﾁｰﾑ（低）'!$Q$8&amp;"月"&amp;'ﾗｲｶﾑ杯参加ﾁｰﾑ（低）'!$S$8&amp;"日　"&amp;'ﾗｲｶﾑ杯参加ﾁｰﾑ（低）'!$U$8</f>
        <v>入金日　平成4年　9月23日　金曜日</v>
      </c>
      <c r="M327" s="67"/>
      <c r="N327" s="67"/>
      <c r="O327" s="69"/>
      <c r="P327" s="67"/>
      <c r="Q327" s="68" t="str">
        <f t="shared" si="27"/>
        <v>入金日　平成4年　9月23日　金曜日</v>
      </c>
    </row>
    <row r="328" spans="1:17" s="6" customFormat="1" ht="19.5" customHeight="1">
      <c r="A328" s="67"/>
      <c r="B328" s="68">
        <f>'ﾗｲｶﾑ杯参加ﾁｰﾑ（低）'!$N$9</f>
        <v>0</v>
      </c>
      <c r="C328" s="67"/>
      <c r="D328" s="67"/>
      <c r="E328" s="69"/>
      <c r="F328" s="67"/>
      <c r="G328" s="68">
        <f t="shared" si="26"/>
        <v>0</v>
      </c>
      <c r="K328" s="67"/>
      <c r="L328" s="68">
        <f>'ﾗｲｶﾑ杯参加ﾁｰﾑ（低）'!$N$9</f>
        <v>0</v>
      </c>
      <c r="M328" s="67"/>
      <c r="N328" s="67"/>
      <c r="O328" s="69"/>
      <c r="P328" s="67"/>
      <c r="Q328" s="68">
        <f t="shared" si="27"/>
        <v>0</v>
      </c>
    </row>
    <row r="329" spans="1:17" s="6" customFormat="1" ht="19.5" customHeight="1">
      <c r="A329" s="67"/>
      <c r="B329" s="68" t="s">
        <v>88</v>
      </c>
      <c r="C329" s="67"/>
      <c r="D329" s="67"/>
      <c r="E329" s="69"/>
      <c r="F329" s="67"/>
      <c r="G329" s="68" t="str">
        <f t="shared" si="26"/>
        <v>上記正に領収致しました。</v>
      </c>
      <c r="K329" s="67"/>
      <c r="L329" s="68" t="s">
        <v>88</v>
      </c>
      <c r="M329" s="67"/>
      <c r="N329" s="67"/>
      <c r="O329" s="69"/>
      <c r="P329" s="67"/>
      <c r="Q329" s="68" t="str">
        <f t="shared" si="27"/>
        <v>上記正に領収致しました。</v>
      </c>
    </row>
    <row r="330" spans="1:17" s="6" customFormat="1" ht="19.5" customHeight="1">
      <c r="A330" s="67"/>
      <c r="B330" s="68">
        <f>'ﾗｲｶﾑ杯参加ﾁｰﾑ（低）'!$N$11</f>
        <v>0</v>
      </c>
      <c r="C330" s="67"/>
      <c r="D330" s="67"/>
      <c r="E330" s="69"/>
      <c r="F330" s="67"/>
      <c r="G330" s="68">
        <f t="shared" si="26"/>
        <v>0</v>
      </c>
      <c r="K330" s="67"/>
      <c r="L330" s="68">
        <f>'ﾗｲｶﾑ杯参加ﾁｰﾑ（低）'!$N$11</f>
        <v>0</v>
      </c>
      <c r="M330" s="67"/>
      <c r="N330" s="67"/>
      <c r="O330" s="69"/>
      <c r="P330" s="67"/>
      <c r="Q330" s="68">
        <f t="shared" si="27"/>
        <v>0</v>
      </c>
    </row>
    <row r="331" spans="1:17" s="6" customFormat="1" ht="19.5" customHeight="1">
      <c r="A331" s="67"/>
      <c r="B331" s="68" t="str">
        <f>'ﾗｲｶﾑ杯参加ﾁｰﾑ（低）'!$N$12</f>
        <v>宮古地区小学生バレーボール連盟</v>
      </c>
      <c r="C331" s="67"/>
      <c r="D331" s="67"/>
      <c r="E331" s="69"/>
      <c r="F331" s="67"/>
      <c r="G331" s="68" t="str">
        <f t="shared" si="26"/>
        <v>宮古地区小学生バレーボール連盟</v>
      </c>
      <c r="K331" s="67"/>
      <c r="L331" s="68" t="str">
        <f>'ﾗｲｶﾑ杯参加ﾁｰﾑ（低）'!$N$12</f>
        <v>宮古地区小学生バレーボール連盟</v>
      </c>
      <c r="M331" s="67"/>
      <c r="N331" s="67"/>
      <c r="O331" s="69"/>
      <c r="P331" s="67"/>
      <c r="Q331" s="68" t="str">
        <f t="shared" si="27"/>
        <v>宮古地区小学生バレーボール連盟</v>
      </c>
    </row>
    <row r="332" spans="1:17" s="6" customFormat="1" ht="19.5" customHeight="1">
      <c r="A332" s="67"/>
      <c r="B332" s="68" t="str">
        <f>'ﾗｲｶﾑ杯参加ﾁｰﾑ（低）'!$N$13&amp;" 　印"</f>
        <v>会　　長　　　漢那　則朋 　印</v>
      </c>
      <c r="C332" s="67"/>
      <c r="D332" s="67"/>
      <c r="E332" s="69"/>
      <c r="F332" s="67"/>
      <c r="G332" s="68" t="str">
        <f t="shared" si="26"/>
        <v>会　　長　　　漢那　則朋 　印</v>
      </c>
      <c r="K332" s="67"/>
      <c r="L332" s="68" t="str">
        <f>'ﾗｲｶﾑ杯参加ﾁｰﾑ（低）'!$N$13&amp;" 　印"</f>
        <v>会　　長　　　漢那　則朋 　印</v>
      </c>
      <c r="M332" s="67"/>
      <c r="N332" s="67"/>
      <c r="O332" s="69"/>
      <c r="P332" s="67"/>
      <c r="Q332" s="68" t="str">
        <f t="shared" si="27"/>
        <v>会　　長　　　漢那　則朋 　印</v>
      </c>
    </row>
    <row r="333" spans="1:17" s="6" customFormat="1" ht="19.5" customHeight="1">
      <c r="A333" s="67"/>
      <c r="B333" s="68">
        <f>'ﾗｲｶﾑ杯参加ﾁｰﾑ（低）'!$N$14</f>
        <v>0</v>
      </c>
      <c r="C333" s="67"/>
      <c r="D333" s="67"/>
      <c r="E333" s="69"/>
      <c r="F333" s="67"/>
      <c r="G333" s="68">
        <f t="shared" si="26"/>
        <v>0</v>
      </c>
      <c r="K333" s="67"/>
      <c r="L333" s="68">
        <f>'ﾗｲｶﾑ杯参加ﾁｰﾑ（低）'!$N$14</f>
        <v>0</v>
      </c>
      <c r="M333" s="67"/>
      <c r="N333" s="67"/>
      <c r="O333" s="69"/>
      <c r="P333" s="67"/>
      <c r="Q333" s="68">
        <f t="shared" si="27"/>
        <v>0</v>
      </c>
    </row>
    <row r="334" spans="1:17" s="6" customFormat="1" ht="19.5" customHeight="1">
      <c r="A334" s="67"/>
      <c r="B334" s="68">
        <f>'ﾗｲｶﾑ杯参加ﾁｰﾑ（低）'!$N$15</f>
        <v>0</v>
      </c>
      <c r="C334" s="67"/>
      <c r="D334" s="67"/>
      <c r="E334" s="69"/>
      <c r="F334" s="67"/>
      <c r="G334" s="68">
        <f t="shared" si="26"/>
        <v>0</v>
      </c>
      <c r="K334" s="67"/>
      <c r="L334" s="68">
        <f>'ﾗｲｶﾑ杯参加ﾁｰﾑ（低）'!$N$15</f>
        <v>0</v>
      </c>
      <c r="M334" s="67"/>
      <c r="N334" s="67"/>
      <c r="O334" s="69"/>
      <c r="P334" s="67"/>
      <c r="Q334" s="68">
        <f t="shared" si="27"/>
        <v>0</v>
      </c>
    </row>
    <row r="335" spans="1:17" ht="19.5" customHeight="1">
      <c r="A335" s="15"/>
      <c r="B335" s="68">
        <f>'ﾗｲｶﾑ杯参加ﾁｰﾑ（低）'!$N$16</f>
        <v>0</v>
      </c>
      <c r="C335" s="15"/>
      <c r="D335" s="15"/>
      <c r="E335" s="65"/>
      <c r="F335" s="15"/>
      <c r="G335" s="68">
        <f t="shared" si="26"/>
        <v>0</v>
      </c>
      <c r="K335" s="15"/>
      <c r="L335" s="68">
        <f>'ﾗｲｶﾑ杯参加ﾁｰﾑ（低）'!$N$16</f>
        <v>0</v>
      </c>
      <c r="M335" s="15"/>
      <c r="N335" s="15"/>
      <c r="O335" s="65"/>
      <c r="P335" s="15"/>
      <c r="Q335" s="68">
        <f t="shared" si="27"/>
        <v>0</v>
      </c>
    </row>
    <row r="336" spans="1:17" ht="19.5" customHeight="1">
      <c r="A336" s="15"/>
      <c r="B336" s="68">
        <f>'ﾗｲｶﾑ杯参加ﾁｰﾑ（低）'!$N$17</f>
        <v>0</v>
      </c>
      <c r="C336" s="15"/>
      <c r="D336" s="15"/>
      <c r="E336" s="65"/>
      <c r="F336" s="15"/>
      <c r="G336" s="68">
        <f t="shared" si="26"/>
        <v>0</v>
      </c>
      <c r="K336" s="15"/>
      <c r="L336" s="68">
        <f>'ﾗｲｶﾑ杯参加ﾁｰﾑ（低）'!$N$17</f>
        <v>0</v>
      </c>
      <c r="M336" s="15"/>
      <c r="N336" s="15"/>
      <c r="O336" s="65"/>
      <c r="P336" s="15"/>
      <c r="Q336" s="68">
        <f t="shared" si="27"/>
        <v>0</v>
      </c>
    </row>
    <row r="337" spans="1:20" ht="23.25">
      <c r="A337" s="1003" t="s">
        <v>86</v>
      </c>
      <c r="B337" s="1003"/>
      <c r="C337" s="1003"/>
      <c r="D337" s="1003"/>
      <c r="E337" s="1004"/>
      <c r="F337" s="1003" t="s">
        <v>78</v>
      </c>
      <c r="G337" s="1003"/>
      <c r="H337" s="1003"/>
      <c r="I337" s="1003"/>
      <c r="J337" s="1003"/>
      <c r="K337" s="1003" t="s">
        <v>86</v>
      </c>
      <c r="L337" s="1003"/>
      <c r="M337" s="1003"/>
      <c r="N337" s="1003"/>
      <c r="O337" s="1004"/>
      <c r="P337" s="1003" t="s">
        <v>78</v>
      </c>
      <c r="Q337" s="1003"/>
      <c r="R337" s="1003"/>
      <c r="S337" s="1003"/>
      <c r="T337" s="1003"/>
    </row>
    <row r="338" spans="1:16" ht="24" customHeight="1">
      <c r="A338" s="64"/>
      <c r="B338" s="15"/>
      <c r="C338" s="15"/>
      <c r="D338" s="15"/>
      <c r="E338" s="65"/>
      <c r="F338" s="15"/>
      <c r="K338" s="64"/>
      <c r="L338" s="15"/>
      <c r="M338" s="15"/>
      <c r="N338" s="15"/>
      <c r="O338" s="65"/>
      <c r="P338" s="15"/>
    </row>
    <row r="339" spans="1:20" ht="23.25">
      <c r="A339" s="1000" t="str">
        <f>'ﾗｲｶﾑ杯参加ﾁｰﾑ（低）'!C17&amp;"　"&amp;'ﾗｲｶﾑ杯参加ﾁｰﾑ（低）'!D17&amp;"　様"</f>
        <v>　　様</v>
      </c>
      <c r="B339" s="1001"/>
      <c r="C339" s="1001"/>
      <c r="D339" s="1001"/>
      <c r="E339" s="1002"/>
      <c r="F339" s="1000" t="str">
        <f>A339</f>
        <v>　　様</v>
      </c>
      <c r="G339" s="1000"/>
      <c r="H339" s="1000"/>
      <c r="I339" s="1000"/>
      <c r="J339" s="1000"/>
      <c r="K339" s="1000" t="str">
        <f>'ﾗｲｶﾑ杯参加ﾁｰﾑ（低）'!I17&amp;"　"&amp;'ﾗｲｶﾑ杯参加ﾁｰﾑ（低）'!J17&amp;"　様"</f>
        <v>　　様</v>
      </c>
      <c r="L339" s="1001"/>
      <c r="M339" s="1001"/>
      <c r="N339" s="1001"/>
      <c r="O339" s="1002"/>
      <c r="P339" s="1000" t="str">
        <f>K339</f>
        <v>　　様</v>
      </c>
      <c r="Q339" s="1000"/>
      <c r="R339" s="1000"/>
      <c r="S339" s="1000"/>
      <c r="T339" s="1000"/>
    </row>
    <row r="340" spans="1:16" ht="19.5" customHeight="1">
      <c r="A340" s="66"/>
      <c r="B340" s="15"/>
      <c r="C340" s="15"/>
      <c r="D340" s="15"/>
      <c r="E340" s="65"/>
      <c r="F340" s="15"/>
      <c r="K340" s="66"/>
      <c r="L340" s="15"/>
      <c r="M340" s="15"/>
      <c r="N340" s="15"/>
      <c r="O340" s="65"/>
      <c r="P340" s="15"/>
    </row>
    <row r="341" spans="1:16" ht="19.5" customHeight="1">
      <c r="A341" s="66"/>
      <c r="B341" s="15"/>
      <c r="C341" s="15"/>
      <c r="D341" s="15"/>
      <c r="E341" s="65"/>
      <c r="F341" s="15"/>
      <c r="K341" s="66"/>
      <c r="L341" s="15"/>
      <c r="M341" s="15"/>
      <c r="N341" s="15"/>
      <c r="O341" s="65"/>
      <c r="P341" s="15"/>
    </row>
    <row r="342" spans="1:20" ht="19.5" customHeight="1">
      <c r="A342" s="997">
        <f>'ﾗｲｶﾑ杯参加ﾁｰﾑ（低）'!E17</f>
        <v>0</v>
      </c>
      <c r="B342" s="998"/>
      <c r="C342" s="998"/>
      <c r="D342" s="998"/>
      <c r="E342" s="999"/>
      <c r="F342" s="997">
        <f>A342</f>
        <v>0</v>
      </c>
      <c r="G342" s="998"/>
      <c r="H342" s="998"/>
      <c r="I342" s="998"/>
      <c r="J342" s="998"/>
      <c r="K342" s="997">
        <f>'ﾗｲｶﾑ杯参加ﾁｰﾑ（低）'!K17</f>
        <v>0</v>
      </c>
      <c r="L342" s="998"/>
      <c r="M342" s="998"/>
      <c r="N342" s="998"/>
      <c r="O342" s="999"/>
      <c r="P342" s="997">
        <f>K342</f>
        <v>0</v>
      </c>
      <c r="Q342" s="998"/>
      <c r="R342" s="998"/>
      <c r="S342" s="998"/>
      <c r="T342" s="998"/>
    </row>
    <row r="343" spans="1:16" ht="19.5" customHeight="1">
      <c r="A343" s="66"/>
      <c r="B343" s="15"/>
      <c r="C343" s="15"/>
      <c r="D343" s="15"/>
      <c r="E343" s="65"/>
      <c r="F343" s="15"/>
      <c r="K343" s="66"/>
      <c r="L343" s="15"/>
      <c r="M343" s="15"/>
      <c r="N343" s="15"/>
      <c r="O343" s="65"/>
      <c r="P343" s="15"/>
    </row>
    <row r="344" spans="1:17" s="6" customFormat="1" ht="19.5" customHeight="1">
      <c r="A344" s="67"/>
      <c r="B344" s="68" t="s">
        <v>87</v>
      </c>
      <c r="C344" s="67"/>
      <c r="D344" s="67"/>
      <c r="E344" s="69"/>
      <c r="F344" s="67"/>
      <c r="G344" s="68" t="str">
        <f>$B$8</f>
        <v>但し、</v>
      </c>
      <c r="K344" s="67"/>
      <c r="L344" s="68" t="s">
        <v>87</v>
      </c>
      <c r="M344" s="67"/>
      <c r="N344" s="67"/>
      <c r="O344" s="69"/>
      <c r="P344" s="67"/>
      <c r="Q344" s="68" t="str">
        <f>$B$8</f>
        <v>但し、</v>
      </c>
    </row>
    <row r="345" spans="1:17" s="6" customFormat="1" ht="19.5" customHeight="1">
      <c r="A345" s="67"/>
      <c r="B345" s="511" t="str">
        <f>'ﾗｲｶﾑ杯参加ﾁｰﾑ（低）'!$N$2</f>
        <v>第１8回スポーツショップライカム杯 秋季小学生バレーボール大会</v>
      </c>
      <c r="C345" s="67"/>
      <c r="D345" s="67"/>
      <c r="E345" s="69"/>
      <c r="F345" s="67"/>
      <c r="G345" s="511" t="str">
        <f>$B$9</f>
        <v>第１8回スポーツショップライカム杯 秋季小学生バレーボール大会</v>
      </c>
      <c r="K345" s="67"/>
      <c r="L345" s="511" t="str">
        <f>'ﾗｲｶﾑ杯参加ﾁｰﾑ（低）'!$N$2</f>
        <v>第１8回スポーツショップライカム杯 秋季小学生バレーボール大会</v>
      </c>
      <c r="M345" s="67"/>
      <c r="N345" s="67"/>
      <c r="O345" s="69"/>
      <c r="P345" s="67"/>
      <c r="Q345" s="511" t="str">
        <f>$B$9</f>
        <v>第１8回スポーツショップライカム杯 秋季小学生バレーボール大会</v>
      </c>
    </row>
    <row r="346" spans="1:17" s="6" customFormat="1" ht="19.5" customHeight="1">
      <c r="A346" s="67"/>
      <c r="B346" s="68">
        <f>'ﾗｲｶﾑ杯参加ﾁｰﾑ（低）'!$N$3</f>
        <v>0</v>
      </c>
      <c r="C346" s="68"/>
      <c r="D346" s="67"/>
      <c r="E346" s="69"/>
      <c r="F346" s="67"/>
      <c r="G346" s="68">
        <f>$B$10</f>
        <v>0</v>
      </c>
      <c r="K346" s="67"/>
      <c r="L346" s="68">
        <f>'ﾗｲｶﾑ杯参加ﾁｰﾑ（低）'!$N$3</f>
        <v>0</v>
      </c>
      <c r="M346" s="68"/>
      <c r="N346" s="67"/>
      <c r="O346" s="69"/>
      <c r="P346" s="67"/>
      <c r="Q346" s="68">
        <f>$B$10</f>
        <v>0</v>
      </c>
    </row>
    <row r="347" spans="1:17" s="6" customFormat="1" ht="19.5" customHeight="1">
      <c r="A347" s="67"/>
      <c r="B347" s="68" t="str">
        <f>'ﾗｲｶﾑ杯参加ﾁｰﾑ（低）'!$N$4</f>
        <v>参加料として</v>
      </c>
      <c r="C347" s="68"/>
      <c r="D347" s="67"/>
      <c r="E347" s="69"/>
      <c r="F347" s="67"/>
      <c r="G347" s="68" t="str">
        <f>$B$11</f>
        <v>参加料として</v>
      </c>
      <c r="K347" s="67"/>
      <c r="L347" s="68" t="str">
        <f>'ﾗｲｶﾑ杯参加ﾁｰﾑ（低）'!$N$4</f>
        <v>参加料として</v>
      </c>
      <c r="M347" s="68"/>
      <c r="N347" s="67"/>
      <c r="O347" s="69"/>
      <c r="P347" s="67"/>
      <c r="Q347" s="68" t="str">
        <f>$B$11</f>
        <v>参加料として</v>
      </c>
    </row>
    <row r="348" spans="1:17" s="6" customFormat="1" ht="19.5" customHeight="1">
      <c r="A348" s="67"/>
      <c r="B348" s="68">
        <f>'ﾗｲｶﾑ杯参加ﾁｰﾑ（低）'!$N$5</f>
        <v>0</v>
      </c>
      <c r="C348" s="67"/>
      <c r="D348" s="67"/>
      <c r="E348" s="69"/>
      <c r="F348" s="67"/>
      <c r="G348" s="68">
        <f aca="true" t="shared" si="28" ref="G348:G360">$B348</f>
        <v>0</v>
      </c>
      <c r="K348" s="67"/>
      <c r="L348" s="68">
        <f>'ﾗｲｶﾑ杯参加ﾁｰﾑ（低）'!$N$5</f>
        <v>0</v>
      </c>
      <c r="M348" s="67"/>
      <c r="N348" s="67"/>
      <c r="O348" s="69"/>
      <c r="P348" s="67"/>
      <c r="Q348" s="68">
        <f aca="true" t="shared" si="29" ref="Q348:Q360">$B348</f>
        <v>0</v>
      </c>
    </row>
    <row r="349" spans="1:17" s="6" customFormat="1" ht="19.5" customHeight="1">
      <c r="A349" s="67"/>
      <c r="B349" s="68">
        <f>'ﾗｲｶﾑ杯参加ﾁｰﾑ（低）'!$N$6</f>
        <v>0</v>
      </c>
      <c r="C349" s="67"/>
      <c r="D349" s="67"/>
      <c r="E349" s="69"/>
      <c r="F349" s="67"/>
      <c r="G349" s="68">
        <f t="shared" si="28"/>
        <v>0</v>
      </c>
      <c r="K349" s="67"/>
      <c r="L349" s="68">
        <f>'ﾗｲｶﾑ杯参加ﾁｰﾑ（低）'!$N$6</f>
        <v>0</v>
      </c>
      <c r="M349" s="67"/>
      <c r="N349" s="67"/>
      <c r="O349" s="69"/>
      <c r="P349" s="67"/>
      <c r="Q349" s="68">
        <f t="shared" si="29"/>
        <v>0</v>
      </c>
    </row>
    <row r="350" spans="1:17" s="6" customFormat="1" ht="19.5" customHeight="1">
      <c r="A350" s="67"/>
      <c r="B350" s="68">
        <f>'ﾗｲｶﾑ杯参加ﾁｰﾑ（低）'!$N$7</f>
        <v>0</v>
      </c>
      <c r="C350" s="67"/>
      <c r="D350" s="67"/>
      <c r="E350" s="69"/>
      <c r="F350" s="67"/>
      <c r="G350" s="68">
        <f t="shared" si="28"/>
        <v>0</v>
      </c>
      <c r="K350" s="67"/>
      <c r="L350" s="68">
        <f>'ﾗｲｶﾑ杯参加ﾁｰﾑ（低）'!$N$7</f>
        <v>0</v>
      </c>
      <c r="M350" s="67"/>
      <c r="N350" s="67"/>
      <c r="O350" s="69"/>
      <c r="P350" s="67"/>
      <c r="Q350" s="68">
        <f t="shared" si="29"/>
        <v>0</v>
      </c>
    </row>
    <row r="351" spans="1:17" s="6" customFormat="1" ht="19.5" customHeight="1">
      <c r="A351" s="67"/>
      <c r="B351" s="68" t="str">
        <f>"入金日　"&amp;"平成"&amp;'ﾗｲｶﾑ杯参加ﾁｰﾑ（低）'!$O$8&amp;"年　"&amp;'ﾗｲｶﾑ杯参加ﾁｰﾑ（低）'!$Q$8&amp;"月"&amp;'ﾗｲｶﾑ杯参加ﾁｰﾑ（低）'!$S$8&amp;"日　"&amp;'ﾗｲｶﾑ杯参加ﾁｰﾑ（低）'!$U$8</f>
        <v>入金日　平成4年　9月23日　金曜日</v>
      </c>
      <c r="C351" s="67"/>
      <c r="D351" s="67"/>
      <c r="E351" s="69"/>
      <c r="F351" s="67"/>
      <c r="G351" s="68" t="str">
        <f t="shared" si="28"/>
        <v>入金日　平成4年　9月23日　金曜日</v>
      </c>
      <c r="K351" s="67"/>
      <c r="L351" s="68" t="str">
        <f>"入金日　"&amp;"平成"&amp;'ﾗｲｶﾑ杯参加ﾁｰﾑ（低）'!$O$8&amp;"年　"&amp;'ﾗｲｶﾑ杯参加ﾁｰﾑ（低）'!$Q$8&amp;"月"&amp;'ﾗｲｶﾑ杯参加ﾁｰﾑ（低）'!$S$8&amp;"日　"&amp;'ﾗｲｶﾑ杯参加ﾁｰﾑ（低）'!$U$8</f>
        <v>入金日　平成4年　9月23日　金曜日</v>
      </c>
      <c r="M351" s="67"/>
      <c r="N351" s="67"/>
      <c r="O351" s="69"/>
      <c r="P351" s="67"/>
      <c r="Q351" s="68" t="str">
        <f t="shared" si="29"/>
        <v>入金日　平成4年　9月23日　金曜日</v>
      </c>
    </row>
    <row r="352" spans="1:17" s="6" customFormat="1" ht="19.5" customHeight="1">
      <c r="A352" s="67"/>
      <c r="B352" s="68">
        <f>'ﾗｲｶﾑ杯参加ﾁｰﾑ（低）'!$N$9</f>
        <v>0</v>
      </c>
      <c r="C352" s="67"/>
      <c r="D352" s="67"/>
      <c r="E352" s="69"/>
      <c r="F352" s="67"/>
      <c r="G352" s="68">
        <f t="shared" si="28"/>
        <v>0</v>
      </c>
      <c r="K352" s="67"/>
      <c r="L352" s="68">
        <f>'ﾗｲｶﾑ杯参加ﾁｰﾑ（低）'!$N$9</f>
        <v>0</v>
      </c>
      <c r="M352" s="67"/>
      <c r="N352" s="67"/>
      <c r="O352" s="69"/>
      <c r="P352" s="67"/>
      <c r="Q352" s="68">
        <f t="shared" si="29"/>
        <v>0</v>
      </c>
    </row>
    <row r="353" spans="1:17" s="6" customFormat="1" ht="19.5" customHeight="1">
      <c r="A353" s="67"/>
      <c r="B353" s="68" t="s">
        <v>88</v>
      </c>
      <c r="C353" s="67"/>
      <c r="D353" s="67"/>
      <c r="E353" s="69"/>
      <c r="F353" s="67"/>
      <c r="G353" s="68" t="str">
        <f t="shared" si="28"/>
        <v>上記正に領収致しました。</v>
      </c>
      <c r="K353" s="67"/>
      <c r="L353" s="68" t="s">
        <v>88</v>
      </c>
      <c r="M353" s="67"/>
      <c r="N353" s="67"/>
      <c r="O353" s="69"/>
      <c r="P353" s="67"/>
      <c r="Q353" s="68" t="str">
        <f t="shared" si="29"/>
        <v>上記正に領収致しました。</v>
      </c>
    </row>
    <row r="354" spans="1:17" s="6" customFormat="1" ht="19.5" customHeight="1">
      <c r="A354" s="67"/>
      <c r="B354" s="68">
        <f>'ﾗｲｶﾑ杯参加ﾁｰﾑ（低）'!$N$11</f>
        <v>0</v>
      </c>
      <c r="C354" s="67"/>
      <c r="D354" s="67"/>
      <c r="E354" s="69"/>
      <c r="F354" s="67"/>
      <c r="G354" s="68">
        <f t="shared" si="28"/>
        <v>0</v>
      </c>
      <c r="K354" s="67"/>
      <c r="L354" s="68">
        <f>'ﾗｲｶﾑ杯参加ﾁｰﾑ（低）'!$N$11</f>
        <v>0</v>
      </c>
      <c r="M354" s="67"/>
      <c r="N354" s="67"/>
      <c r="O354" s="69"/>
      <c r="P354" s="67"/>
      <c r="Q354" s="68">
        <f t="shared" si="29"/>
        <v>0</v>
      </c>
    </row>
    <row r="355" spans="1:17" s="6" customFormat="1" ht="19.5" customHeight="1">
      <c r="A355" s="67"/>
      <c r="B355" s="68" t="str">
        <f>'ﾗｲｶﾑ杯参加ﾁｰﾑ（低）'!$N$12</f>
        <v>宮古地区小学生バレーボール連盟</v>
      </c>
      <c r="C355" s="67"/>
      <c r="D355" s="67"/>
      <c r="E355" s="69"/>
      <c r="F355" s="67"/>
      <c r="G355" s="68" t="str">
        <f t="shared" si="28"/>
        <v>宮古地区小学生バレーボール連盟</v>
      </c>
      <c r="K355" s="67"/>
      <c r="L355" s="68" t="str">
        <f>'ﾗｲｶﾑ杯参加ﾁｰﾑ（低）'!$N$12</f>
        <v>宮古地区小学生バレーボール連盟</v>
      </c>
      <c r="M355" s="67"/>
      <c r="N355" s="67"/>
      <c r="O355" s="69"/>
      <c r="P355" s="67"/>
      <c r="Q355" s="68" t="str">
        <f t="shared" si="29"/>
        <v>宮古地区小学生バレーボール連盟</v>
      </c>
    </row>
    <row r="356" spans="1:17" s="6" customFormat="1" ht="19.5" customHeight="1">
      <c r="A356" s="67"/>
      <c r="B356" s="68" t="str">
        <f>'ﾗｲｶﾑ杯参加ﾁｰﾑ（低）'!$N$13&amp;" 　印"</f>
        <v>会　　長　　　漢那　則朋 　印</v>
      </c>
      <c r="C356" s="67"/>
      <c r="D356" s="67"/>
      <c r="E356" s="69"/>
      <c r="F356" s="67"/>
      <c r="G356" s="68" t="str">
        <f t="shared" si="28"/>
        <v>会　　長　　　漢那　則朋 　印</v>
      </c>
      <c r="K356" s="67"/>
      <c r="L356" s="68" t="str">
        <f>'ﾗｲｶﾑ杯参加ﾁｰﾑ（低）'!$N$13&amp;" 　印"</f>
        <v>会　　長　　　漢那　則朋 　印</v>
      </c>
      <c r="M356" s="67"/>
      <c r="N356" s="67"/>
      <c r="O356" s="69"/>
      <c r="P356" s="67"/>
      <c r="Q356" s="68" t="str">
        <f t="shared" si="29"/>
        <v>会　　長　　　漢那　則朋 　印</v>
      </c>
    </row>
    <row r="357" spans="1:17" s="6" customFormat="1" ht="19.5" customHeight="1">
      <c r="A357" s="67"/>
      <c r="B357" s="68">
        <f>'ﾗｲｶﾑ杯参加ﾁｰﾑ（低）'!$N$14</f>
        <v>0</v>
      </c>
      <c r="C357" s="67"/>
      <c r="D357" s="67"/>
      <c r="E357" s="69"/>
      <c r="F357" s="67"/>
      <c r="G357" s="68">
        <f t="shared" si="28"/>
        <v>0</v>
      </c>
      <c r="K357" s="67"/>
      <c r="L357" s="68">
        <f>'ﾗｲｶﾑ杯参加ﾁｰﾑ（低）'!$N$14</f>
        <v>0</v>
      </c>
      <c r="M357" s="67"/>
      <c r="N357" s="67"/>
      <c r="O357" s="69"/>
      <c r="P357" s="67"/>
      <c r="Q357" s="68">
        <f t="shared" si="29"/>
        <v>0</v>
      </c>
    </row>
    <row r="358" spans="1:17" s="6" customFormat="1" ht="19.5" customHeight="1">
      <c r="A358" s="67"/>
      <c r="B358" s="68">
        <f>'ﾗｲｶﾑ杯参加ﾁｰﾑ（低）'!$N$15</f>
        <v>0</v>
      </c>
      <c r="C358" s="67"/>
      <c r="D358" s="67"/>
      <c r="E358" s="69"/>
      <c r="F358" s="67"/>
      <c r="G358" s="68">
        <f t="shared" si="28"/>
        <v>0</v>
      </c>
      <c r="K358" s="67"/>
      <c r="L358" s="68">
        <f>'ﾗｲｶﾑ杯参加ﾁｰﾑ（低）'!$N$15</f>
        <v>0</v>
      </c>
      <c r="M358" s="67"/>
      <c r="N358" s="67"/>
      <c r="O358" s="69"/>
      <c r="P358" s="67"/>
      <c r="Q358" s="68">
        <f t="shared" si="29"/>
        <v>0</v>
      </c>
    </row>
    <row r="359" spans="1:17" ht="19.5" customHeight="1">
      <c r="A359" s="15"/>
      <c r="B359" s="68">
        <f>'ﾗｲｶﾑ杯参加ﾁｰﾑ（低）'!$N$16</f>
        <v>0</v>
      </c>
      <c r="C359" s="15"/>
      <c r="D359" s="15"/>
      <c r="E359" s="65"/>
      <c r="F359" s="15"/>
      <c r="G359" s="68">
        <f t="shared" si="28"/>
        <v>0</v>
      </c>
      <c r="K359" s="15"/>
      <c r="L359" s="68">
        <f>'ﾗｲｶﾑ杯参加ﾁｰﾑ（低）'!$N$16</f>
        <v>0</v>
      </c>
      <c r="M359" s="15"/>
      <c r="N359" s="15"/>
      <c r="O359" s="65"/>
      <c r="P359" s="15"/>
      <c r="Q359" s="68">
        <f t="shared" si="29"/>
        <v>0</v>
      </c>
    </row>
    <row r="360" spans="1:17" ht="19.5" customHeight="1">
      <c r="A360" s="15"/>
      <c r="B360" s="68">
        <f>'ﾗｲｶﾑ杯参加ﾁｰﾑ（低）'!$N$17</f>
        <v>0</v>
      </c>
      <c r="C360" s="15"/>
      <c r="D360" s="15"/>
      <c r="E360" s="65"/>
      <c r="F360" s="15"/>
      <c r="G360" s="68">
        <f t="shared" si="28"/>
        <v>0</v>
      </c>
      <c r="K360" s="15"/>
      <c r="L360" s="68">
        <f>'ﾗｲｶﾑ杯参加ﾁｰﾑ（低）'!$N$17</f>
        <v>0</v>
      </c>
      <c r="M360" s="15"/>
      <c r="N360" s="15"/>
      <c r="O360" s="65"/>
      <c r="P360" s="15"/>
      <c r="Q360" s="68">
        <f t="shared" si="29"/>
        <v>0</v>
      </c>
    </row>
    <row r="361" spans="1:20" ht="23.25">
      <c r="A361" s="1003" t="s">
        <v>86</v>
      </c>
      <c r="B361" s="1003"/>
      <c r="C361" s="1003"/>
      <c r="D361" s="1003"/>
      <c r="E361" s="1004"/>
      <c r="F361" s="1003" t="s">
        <v>78</v>
      </c>
      <c r="G361" s="1003"/>
      <c r="H361" s="1003"/>
      <c r="I361" s="1003"/>
      <c r="J361" s="1003"/>
      <c r="K361" s="1003" t="s">
        <v>86</v>
      </c>
      <c r="L361" s="1003"/>
      <c r="M361" s="1003"/>
      <c r="N361" s="1003"/>
      <c r="O361" s="1004"/>
      <c r="P361" s="1003" t="s">
        <v>78</v>
      </c>
      <c r="Q361" s="1003"/>
      <c r="R361" s="1003"/>
      <c r="S361" s="1003"/>
      <c r="T361" s="1003"/>
    </row>
    <row r="362" spans="1:16" ht="24" customHeight="1">
      <c r="A362" s="64"/>
      <c r="B362" s="15"/>
      <c r="C362" s="15"/>
      <c r="D362" s="15"/>
      <c r="E362" s="65"/>
      <c r="F362" s="15"/>
      <c r="K362" s="64"/>
      <c r="L362" s="15"/>
      <c r="M362" s="15"/>
      <c r="N362" s="15"/>
      <c r="O362" s="65"/>
      <c r="P362" s="15"/>
    </row>
    <row r="363" spans="1:20" ht="23.25">
      <c r="A363" s="1000" t="str">
        <f>'ﾗｲｶﾑ杯参加ﾁｰﾑ（低）'!C18&amp;"　"&amp;'ﾗｲｶﾑ杯参加ﾁｰﾑ（低）'!D18&amp;"　様"</f>
        <v>　　様</v>
      </c>
      <c r="B363" s="1001"/>
      <c r="C363" s="1001"/>
      <c r="D363" s="1001"/>
      <c r="E363" s="1002"/>
      <c r="F363" s="1000" t="str">
        <f>A363</f>
        <v>　　様</v>
      </c>
      <c r="G363" s="1000"/>
      <c r="H363" s="1000"/>
      <c r="I363" s="1000"/>
      <c r="J363" s="1000"/>
      <c r="K363" s="1000" t="str">
        <f>'ﾗｲｶﾑ杯参加ﾁｰﾑ（低）'!I18&amp;"　"&amp;'ﾗｲｶﾑ杯参加ﾁｰﾑ（低）'!J18&amp;"　様"</f>
        <v>　　様</v>
      </c>
      <c r="L363" s="1001"/>
      <c r="M363" s="1001"/>
      <c r="N363" s="1001"/>
      <c r="O363" s="1002"/>
      <c r="P363" s="1000" t="str">
        <f>K363</f>
        <v>　　様</v>
      </c>
      <c r="Q363" s="1000"/>
      <c r="R363" s="1000"/>
      <c r="S363" s="1000"/>
      <c r="T363" s="1000"/>
    </row>
    <row r="364" spans="1:16" ht="19.5" customHeight="1">
      <c r="A364" s="66"/>
      <c r="B364" s="15"/>
      <c r="C364" s="15"/>
      <c r="D364" s="15"/>
      <c r="E364" s="65"/>
      <c r="F364" s="15"/>
      <c r="K364" s="66"/>
      <c r="L364" s="15"/>
      <c r="M364" s="15"/>
      <c r="N364" s="15"/>
      <c r="O364" s="65"/>
      <c r="P364" s="15"/>
    </row>
    <row r="365" spans="1:16" ht="19.5" customHeight="1">
      <c r="A365" s="66"/>
      <c r="B365" s="15"/>
      <c r="C365" s="15"/>
      <c r="D365" s="15"/>
      <c r="E365" s="65"/>
      <c r="F365" s="15"/>
      <c r="K365" s="66"/>
      <c r="L365" s="15"/>
      <c r="M365" s="15"/>
      <c r="N365" s="15"/>
      <c r="O365" s="65"/>
      <c r="P365" s="15"/>
    </row>
    <row r="366" spans="1:20" ht="19.5" customHeight="1">
      <c r="A366" s="997">
        <f>'ﾗｲｶﾑ杯参加ﾁｰﾑ（低）'!E18</f>
        <v>0</v>
      </c>
      <c r="B366" s="998"/>
      <c r="C366" s="998"/>
      <c r="D366" s="998"/>
      <c r="E366" s="999"/>
      <c r="F366" s="997">
        <f>A366</f>
        <v>0</v>
      </c>
      <c r="G366" s="998"/>
      <c r="H366" s="998"/>
      <c r="I366" s="998"/>
      <c r="J366" s="998"/>
      <c r="K366" s="997">
        <f>'ﾗｲｶﾑ杯参加ﾁｰﾑ（低）'!K18</f>
        <v>0</v>
      </c>
      <c r="L366" s="998"/>
      <c r="M366" s="998"/>
      <c r="N366" s="998"/>
      <c r="O366" s="999"/>
      <c r="P366" s="997">
        <f>K366</f>
        <v>0</v>
      </c>
      <c r="Q366" s="998"/>
      <c r="R366" s="998"/>
      <c r="S366" s="998"/>
      <c r="T366" s="998"/>
    </row>
    <row r="367" spans="1:16" ht="19.5" customHeight="1">
      <c r="A367" s="66"/>
      <c r="B367" s="15"/>
      <c r="C367" s="15"/>
      <c r="D367" s="15"/>
      <c r="E367" s="65"/>
      <c r="F367" s="15"/>
      <c r="K367" s="66"/>
      <c r="L367" s="15"/>
      <c r="M367" s="15"/>
      <c r="N367" s="15"/>
      <c r="O367" s="65"/>
      <c r="P367" s="15"/>
    </row>
    <row r="368" spans="1:17" s="6" customFormat="1" ht="19.5" customHeight="1">
      <c r="A368" s="67"/>
      <c r="B368" s="68" t="s">
        <v>87</v>
      </c>
      <c r="C368" s="67"/>
      <c r="D368" s="67"/>
      <c r="E368" s="69"/>
      <c r="F368" s="67"/>
      <c r="G368" s="68" t="str">
        <f>$B$8</f>
        <v>但し、</v>
      </c>
      <c r="K368" s="67"/>
      <c r="L368" s="68" t="s">
        <v>87</v>
      </c>
      <c r="M368" s="67"/>
      <c r="N368" s="67"/>
      <c r="O368" s="69"/>
      <c r="P368" s="67"/>
      <c r="Q368" s="68" t="str">
        <f>$B$8</f>
        <v>但し、</v>
      </c>
    </row>
    <row r="369" spans="1:17" s="6" customFormat="1" ht="19.5" customHeight="1">
      <c r="A369" s="67"/>
      <c r="B369" s="511" t="str">
        <f>'ﾗｲｶﾑ杯参加ﾁｰﾑ（低）'!$N$2</f>
        <v>第１8回スポーツショップライカム杯 秋季小学生バレーボール大会</v>
      </c>
      <c r="C369" s="67"/>
      <c r="D369" s="67"/>
      <c r="E369" s="69"/>
      <c r="F369" s="67"/>
      <c r="G369" s="511" t="str">
        <f>$B$9</f>
        <v>第１8回スポーツショップライカム杯 秋季小学生バレーボール大会</v>
      </c>
      <c r="K369" s="67"/>
      <c r="L369" s="511" t="str">
        <f>'ﾗｲｶﾑ杯参加ﾁｰﾑ（低）'!$N$2</f>
        <v>第１8回スポーツショップライカム杯 秋季小学生バレーボール大会</v>
      </c>
      <c r="M369" s="67"/>
      <c r="N369" s="67"/>
      <c r="O369" s="69"/>
      <c r="P369" s="67"/>
      <c r="Q369" s="511" t="str">
        <f>$B$9</f>
        <v>第１8回スポーツショップライカム杯 秋季小学生バレーボール大会</v>
      </c>
    </row>
    <row r="370" spans="1:17" s="6" customFormat="1" ht="19.5" customHeight="1">
      <c r="A370" s="67"/>
      <c r="B370" s="68">
        <f>'ﾗｲｶﾑ杯参加ﾁｰﾑ（低）'!$N$3</f>
        <v>0</v>
      </c>
      <c r="C370" s="68"/>
      <c r="D370" s="67"/>
      <c r="E370" s="69"/>
      <c r="F370" s="67"/>
      <c r="G370" s="68">
        <f>$B$10</f>
        <v>0</v>
      </c>
      <c r="K370" s="67"/>
      <c r="L370" s="68">
        <f>'ﾗｲｶﾑ杯参加ﾁｰﾑ（低）'!$N$3</f>
        <v>0</v>
      </c>
      <c r="M370" s="68"/>
      <c r="N370" s="67"/>
      <c r="O370" s="69"/>
      <c r="P370" s="67"/>
      <c r="Q370" s="68">
        <f>$B$10</f>
        <v>0</v>
      </c>
    </row>
    <row r="371" spans="1:17" s="6" customFormat="1" ht="19.5" customHeight="1">
      <c r="A371" s="67"/>
      <c r="B371" s="68" t="str">
        <f>'ﾗｲｶﾑ杯参加ﾁｰﾑ（低）'!$N$4</f>
        <v>参加料として</v>
      </c>
      <c r="C371" s="68"/>
      <c r="D371" s="67"/>
      <c r="E371" s="69"/>
      <c r="F371" s="67"/>
      <c r="G371" s="68" t="str">
        <f>$B$11</f>
        <v>参加料として</v>
      </c>
      <c r="K371" s="67"/>
      <c r="L371" s="68" t="str">
        <f>'ﾗｲｶﾑ杯参加ﾁｰﾑ（低）'!$N$4</f>
        <v>参加料として</v>
      </c>
      <c r="M371" s="68"/>
      <c r="N371" s="67"/>
      <c r="O371" s="69"/>
      <c r="P371" s="67"/>
      <c r="Q371" s="68" t="str">
        <f>$B$11</f>
        <v>参加料として</v>
      </c>
    </row>
    <row r="372" spans="1:17" s="6" customFormat="1" ht="19.5" customHeight="1">
      <c r="A372" s="67"/>
      <c r="B372" s="68">
        <f>'ﾗｲｶﾑ杯参加ﾁｰﾑ（低）'!$N$5</f>
        <v>0</v>
      </c>
      <c r="C372" s="67"/>
      <c r="D372" s="67"/>
      <c r="E372" s="69"/>
      <c r="F372" s="67"/>
      <c r="G372" s="68">
        <f aca="true" t="shared" si="30" ref="G372:G384">$B372</f>
        <v>0</v>
      </c>
      <c r="K372" s="67"/>
      <c r="L372" s="68">
        <f>'ﾗｲｶﾑ杯参加ﾁｰﾑ（低）'!$N$5</f>
        <v>0</v>
      </c>
      <c r="M372" s="67"/>
      <c r="N372" s="67"/>
      <c r="O372" s="69"/>
      <c r="P372" s="67"/>
      <c r="Q372" s="68">
        <f aca="true" t="shared" si="31" ref="Q372:Q384">$B372</f>
        <v>0</v>
      </c>
    </row>
    <row r="373" spans="1:17" s="6" customFormat="1" ht="19.5" customHeight="1">
      <c r="A373" s="67"/>
      <c r="B373" s="68">
        <f>'ﾗｲｶﾑ杯参加ﾁｰﾑ（低）'!$N$6</f>
        <v>0</v>
      </c>
      <c r="C373" s="67"/>
      <c r="D373" s="67"/>
      <c r="E373" s="69"/>
      <c r="F373" s="67"/>
      <c r="G373" s="68">
        <f t="shared" si="30"/>
        <v>0</v>
      </c>
      <c r="K373" s="67"/>
      <c r="L373" s="68">
        <f>'ﾗｲｶﾑ杯参加ﾁｰﾑ（低）'!$N$6</f>
        <v>0</v>
      </c>
      <c r="M373" s="67"/>
      <c r="N373" s="67"/>
      <c r="O373" s="69"/>
      <c r="P373" s="67"/>
      <c r="Q373" s="68">
        <f t="shared" si="31"/>
        <v>0</v>
      </c>
    </row>
    <row r="374" spans="1:17" s="6" customFormat="1" ht="19.5" customHeight="1">
      <c r="A374" s="67"/>
      <c r="B374" s="68">
        <f>'ﾗｲｶﾑ杯参加ﾁｰﾑ（低）'!$N$7</f>
        <v>0</v>
      </c>
      <c r="C374" s="67"/>
      <c r="D374" s="67"/>
      <c r="E374" s="69"/>
      <c r="F374" s="67"/>
      <c r="G374" s="68">
        <f t="shared" si="30"/>
        <v>0</v>
      </c>
      <c r="K374" s="67"/>
      <c r="L374" s="68">
        <f>'ﾗｲｶﾑ杯参加ﾁｰﾑ（低）'!$N$7</f>
        <v>0</v>
      </c>
      <c r="M374" s="67"/>
      <c r="N374" s="67"/>
      <c r="O374" s="69"/>
      <c r="P374" s="67"/>
      <c r="Q374" s="68">
        <f t="shared" si="31"/>
        <v>0</v>
      </c>
    </row>
    <row r="375" spans="1:17" s="6" customFormat="1" ht="19.5" customHeight="1">
      <c r="A375" s="67"/>
      <c r="B375" s="68" t="str">
        <f>"入金日　"&amp;"平成"&amp;'ﾗｲｶﾑ杯参加ﾁｰﾑ（低）'!$O$8&amp;"年　"&amp;'ﾗｲｶﾑ杯参加ﾁｰﾑ（低）'!$Q$8&amp;"月"&amp;'ﾗｲｶﾑ杯参加ﾁｰﾑ（低）'!$S$8&amp;"日　"&amp;'ﾗｲｶﾑ杯参加ﾁｰﾑ（低）'!$U$8</f>
        <v>入金日　平成4年　9月23日　金曜日</v>
      </c>
      <c r="C375" s="67"/>
      <c r="D375" s="67"/>
      <c r="E375" s="69"/>
      <c r="F375" s="67"/>
      <c r="G375" s="68" t="str">
        <f t="shared" si="30"/>
        <v>入金日　平成4年　9月23日　金曜日</v>
      </c>
      <c r="K375" s="67"/>
      <c r="L375" s="68" t="str">
        <f>"入金日　"&amp;"平成"&amp;'ﾗｲｶﾑ杯参加ﾁｰﾑ（低）'!$O$8&amp;"年　"&amp;'ﾗｲｶﾑ杯参加ﾁｰﾑ（低）'!$Q$8&amp;"月"&amp;'ﾗｲｶﾑ杯参加ﾁｰﾑ（低）'!$S$8&amp;"日　"&amp;'ﾗｲｶﾑ杯参加ﾁｰﾑ（低）'!$U$8</f>
        <v>入金日　平成4年　9月23日　金曜日</v>
      </c>
      <c r="M375" s="67"/>
      <c r="N375" s="67"/>
      <c r="O375" s="69"/>
      <c r="P375" s="67"/>
      <c r="Q375" s="68" t="str">
        <f t="shared" si="31"/>
        <v>入金日　平成4年　9月23日　金曜日</v>
      </c>
    </row>
    <row r="376" spans="1:17" s="6" customFormat="1" ht="19.5" customHeight="1">
      <c r="A376" s="67"/>
      <c r="B376" s="68">
        <f>'ﾗｲｶﾑ杯参加ﾁｰﾑ（低）'!$N$9</f>
        <v>0</v>
      </c>
      <c r="C376" s="67"/>
      <c r="D376" s="67"/>
      <c r="E376" s="69"/>
      <c r="F376" s="67"/>
      <c r="G376" s="68">
        <f t="shared" si="30"/>
        <v>0</v>
      </c>
      <c r="K376" s="67"/>
      <c r="L376" s="68">
        <f>'ﾗｲｶﾑ杯参加ﾁｰﾑ（低）'!$N$9</f>
        <v>0</v>
      </c>
      <c r="M376" s="67"/>
      <c r="N376" s="67"/>
      <c r="O376" s="69"/>
      <c r="P376" s="67"/>
      <c r="Q376" s="68">
        <f t="shared" si="31"/>
        <v>0</v>
      </c>
    </row>
    <row r="377" spans="1:17" s="6" customFormat="1" ht="19.5" customHeight="1">
      <c r="A377" s="67"/>
      <c r="B377" s="68" t="s">
        <v>88</v>
      </c>
      <c r="C377" s="67"/>
      <c r="D377" s="67"/>
      <c r="E377" s="69"/>
      <c r="F377" s="67"/>
      <c r="G377" s="68" t="str">
        <f t="shared" si="30"/>
        <v>上記正に領収致しました。</v>
      </c>
      <c r="K377" s="67"/>
      <c r="L377" s="68" t="s">
        <v>88</v>
      </c>
      <c r="M377" s="67"/>
      <c r="N377" s="67"/>
      <c r="O377" s="69"/>
      <c r="P377" s="67"/>
      <c r="Q377" s="68" t="str">
        <f t="shared" si="31"/>
        <v>上記正に領収致しました。</v>
      </c>
    </row>
    <row r="378" spans="1:17" s="6" customFormat="1" ht="19.5" customHeight="1">
      <c r="A378" s="67"/>
      <c r="B378" s="68">
        <f>'ﾗｲｶﾑ杯参加ﾁｰﾑ（低）'!$N$11</f>
        <v>0</v>
      </c>
      <c r="C378" s="67"/>
      <c r="D378" s="67"/>
      <c r="E378" s="69"/>
      <c r="F378" s="67"/>
      <c r="G378" s="68">
        <f t="shared" si="30"/>
        <v>0</v>
      </c>
      <c r="K378" s="67"/>
      <c r="L378" s="68">
        <f>'ﾗｲｶﾑ杯参加ﾁｰﾑ（低）'!$N$11</f>
        <v>0</v>
      </c>
      <c r="M378" s="67"/>
      <c r="N378" s="67"/>
      <c r="O378" s="69"/>
      <c r="P378" s="67"/>
      <c r="Q378" s="68">
        <f t="shared" si="31"/>
        <v>0</v>
      </c>
    </row>
    <row r="379" spans="1:17" s="6" customFormat="1" ht="19.5" customHeight="1">
      <c r="A379" s="67"/>
      <c r="B379" s="68" t="str">
        <f>'ﾗｲｶﾑ杯参加ﾁｰﾑ（低）'!$N$12</f>
        <v>宮古地区小学生バレーボール連盟</v>
      </c>
      <c r="C379" s="67"/>
      <c r="D379" s="67"/>
      <c r="E379" s="69"/>
      <c r="F379" s="67"/>
      <c r="G379" s="68" t="str">
        <f t="shared" si="30"/>
        <v>宮古地区小学生バレーボール連盟</v>
      </c>
      <c r="K379" s="67"/>
      <c r="L379" s="68" t="str">
        <f>'ﾗｲｶﾑ杯参加ﾁｰﾑ（低）'!$N$12</f>
        <v>宮古地区小学生バレーボール連盟</v>
      </c>
      <c r="M379" s="67"/>
      <c r="N379" s="67"/>
      <c r="O379" s="69"/>
      <c r="P379" s="67"/>
      <c r="Q379" s="68" t="str">
        <f t="shared" si="31"/>
        <v>宮古地区小学生バレーボール連盟</v>
      </c>
    </row>
    <row r="380" spans="1:17" s="6" customFormat="1" ht="19.5" customHeight="1">
      <c r="A380" s="67"/>
      <c r="B380" s="68" t="str">
        <f>'ﾗｲｶﾑ杯参加ﾁｰﾑ（低）'!$N$13&amp;" 　印"</f>
        <v>会　　長　　　漢那　則朋 　印</v>
      </c>
      <c r="C380" s="67"/>
      <c r="D380" s="67"/>
      <c r="E380" s="69"/>
      <c r="F380" s="67"/>
      <c r="G380" s="68" t="str">
        <f t="shared" si="30"/>
        <v>会　　長　　　漢那　則朋 　印</v>
      </c>
      <c r="K380" s="67"/>
      <c r="L380" s="68" t="str">
        <f>'ﾗｲｶﾑ杯参加ﾁｰﾑ（低）'!$N$13&amp;" 　印"</f>
        <v>会　　長　　　漢那　則朋 　印</v>
      </c>
      <c r="M380" s="67"/>
      <c r="N380" s="67"/>
      <c r="O380" s="69"/>
      <c r="P380" s="67"/>
      <c r="Q380" s="68" t="str">
        <f t="shared" si="31"/>
        <v>会　　長　　　漢那　則朋 　印</v>
      </c>
    </row>
    <row r="381" spans="1:17" s="6" customFormat="1" ht="19.5" customHeight="1">
      <c r="A381" s="67"/>
      <c r="B381" s="68">
        <f>'ﾗｲｶﾑ杯参加ﾁｰﾑ（低）'!$N$14</f>
        <v>0</v>
      </c>
      <c r="C381" s="67"/>
      <c r="D381" s="67"/>
      <c r="E381" s="69"/>
      <c r="F381" s="67"/>
      <c r="G381" s="68">
        <f t="shared" si="30"/>
        <v>0</v>
      </c>
      <c r="K381" s="67"/>
      <c r="L381" s="68">
        <f>'ﾗｲｶﾑ杯参加ﾁｰﾑ（低）'!$N$14</f>
        <v>0</v>
      </c>
      <c r="M381" s="67"/>
      <c r="N381" s="67"/>
      <c r="O381" s="69"/>
      <c r="P381" s="67"/>
      <c r="Q381" s="68">
        <f t="shared" si="31"/>
        <v>0</v>
      </c>
    </row>
    <row r="382" spans="1:17" s="6" customFormat="1" ht="19.5" customHeight="1">
      <c r="A382" s="67"/>
      <c r="B382" s="68">
        <f>'ﾗｲｶﾑ杯参加ﾁｰﾑ（低）'!$N$15</f>
        <v>0</v>
      </c>
      <c r="C382" s="67"/>
      <c r="D382" s="67"/>
      <c r="E382" s="69"/>
      <c r="F382" s="67"/>
      <c r="G382" s="68">
        <f t="shared" si="30"/>
        <v>0</v>
      </c>
      <c r="K382" s="67"/>
      <c r="L382" s="68">
        <f>'ﾗｲｶﾑ杯参加ﾁｰﾑ（低）'!$N$15</f>
        <v>0</v>
      </c>
      <c r="M382" s="67"/>
      <c r="N382" s="67"/>
      <c r="O382" s="69"/>
      <c r="P382" s="67"/>
      <c r="Q382" s="68">
        <f t="shared" si="31"/>
        <v>0</v>
      </c>
    </row>
    <row r="383" spans="1:17" ht="19.5" customHeight="1">
      <c r="A383" s="15"/>
      <c r="B383" s="68">
        <f>'ﾗｲｶﾑ杯参加ﾁｰﾑ（低）'!$N$16</f>
        <v>0</v>
      </c>
      <c r="C383" s="15"/>
      <c r="D383" s="15"/>
      <c r="E383" s="65"/>
      <c r="F383" s="15"/>
      <c r="G383" s="68">
        <f t="shared" si="30"/>
        <v>0</v>
      </c>
      <c r="K383" s="15"/>
      <c r="L383" s="68">
        <f>'ﾗｲｶﾑ杯参加ﾁｰﾑ（低）'!$N$16</f>
        <v>0</v>
      </c>
      <c r="M383" s="15"/>
      <c r="N383" s="15"/>
      <c r="O383" s="65"/>
      <c r="P383" s="15"/>
      <c r="Q383" s="68">
        <f t="shared" si="31"/>
        <v>0</v>
      </c>
    </row>
    <row r="384" spans="1:17" ht="19.5" customHeight="1">
      <c r="A384" s="15"/>
      <c r="B384" s="68">
        <f>'ﾗｲｶﾑ杯参加ﾁｰﾑ（低）'!$N$17</f>
        <v>0</v>
      </c>
      <c r="C384" s="15"/>
      <c r="D384" s="15"/>
      <c r="E384" s="65"/>
      <c r="F384" s="15"/>
      <c r="G384" s="68">
        <f t="shared" si="30"/>
        <v>0</v>
      </c>
      <c r="K384" s="15"/>
      <c r="L384" s="68">
        <f>'ﾗｲｶﾑ杯参加ﾁｰﾑ（低）'!$N$17</f>
        <v>0</v>
      </c>
      <c r="M384" s="15"/>
      <c r="N384" s="15"/>
      <c r="O384" s="65"/>
      <c r="P384" s="15"/>
      <c r="Q384" s="68">
        <f t="shared" si="31"/>
        <v>0</v>
      </c>
    </row>
    <row r="385" spans="1:20" ht="23.25">
      <c r="A385" s="1003" t="s">
        <v>86</v>
      </c>
      <c r="B385" s="1003"/>
      <c r="C385" s="1003"/>
      <c r="D385" s="1003"/>
      <c r="E385" s="1004"/>
      <c r="F385" s="1003" t="s">
        <v>78</v>
      </c>
      <c r="G385" s="1003"/>
      <c r="H385" s="1003"/>
      <c r="I385" s="1003"/>
      <c r="J385" s="1003"/>
      <c r="K385" s="1003" t="s">
        <v>86</v>
      </c>
      <c r="L385" s="1003"/>
      <c r="M385" s="1003"/>
      <c r="N385" s="1003"/>
      <c r="O385" s="1004"/>
      <c r="P385" s="1003" t="s">
        <v>78</v>
      </c>
      <c r="Q385" s="1003"/>
      <c r="R385" s="1003"/>
      <c r="S385" s="1003"/>
      <c r="T385" s="1003"/>
    </row>
    <row r="386" spans="1:16" ht="24" customHeight="1">
      <c r="A386" s="64"/>
      <c r="B386" s="15"/>
      <c r="C386" s="15"/>
      <c r="D386" s="15"/>
      <c r="E386" s="65"/>
      <c r="F386" s="15"/>
      <c r="K386" s="64"/>
      <c r="L386" s="15"/>
      <c r="M386" s="15"/>
      <c r="N386" s="15"/>
      <c r="O386" s="65"/>
      <c r="P386" s="15"/>
    </row>
    <row r="387" spans="1:20" ht="23.25">
      <c r="A387" s="1000" t="str">
        <f>'ﾗｲｶﾑ杯参加ﾁｰﾑ（低）'!C19&amp;"　"&amp;'ﾗｲｶﾑ杯参加ﾁｰﾑ（低）'!D19&amp;"　様"</f>
        <v>　　様</v>
      </c>
      <c r="B387" s="1001"/>
      <c r="C387" s="1001"/>
      <c r="D387" s="1001"/>
      <c r="E387" s="1002"/>
      <c r="F387" s="1000" t="str">
        <f>A387</f>
        <v>　　様</v>
      </c>
      <c r="G387" s="1000"/>
      <c r="H387" s="1000"/>
      <c r="I387" s="1000"/>
      <c r="J387" s="1000"/>
      <c r="K387" s="1000" t="str">
        <f>'ﾗｲｶﾑ杯参加ﾁｰﾑ（低）'!I19&amp;"　"&amp;'ﾗｲｶﾑ杯参加ﾁｰﾑ（低）'!J19&amp;"　様"</f>
        <v>　　様</v>
      </c>
      <c r="L387" s="1001"/>
      <c r="M387" s="1001"/>
      <c r="N387" s="1001"/>
      <c r="O387" s="1002"/>
      <c r="P387" s="1000" t="str">
        <f>K387</f>
        <v>　　様</v>
      </c>
      <c r="Q387" s="1000"/>
      <c r="R387" s="1000"/>
      <c r="S387" s="1000"/>
      <c r="T387" s="1000"/>
    </row>
    <row r="388" spans="1:16" ht="19.5" customHeight="1">
      <c r="A388" s="66"/>
      <c r="B388" s="15"/>
      <c r="C388" s="15"/>
      <c r="D388" s="15"/>
      <c r="E388" s="65"/>
      <c r="F388" s="15"/>
      <c r="K388" s="66"/>
      <c r="L388" s="15"/>
      <c r="M388" s="15"/>
      <c r="N388" s="15"/>
      <c r="O388" s="65"/>
      <c r="P388" s="15"/>
    </row>
    <row r="389" spans="1:16" ht="19.5" customHeight="1">
      <c r="A389" s="66"/>
      <c r="B389" s="15"/>
      <c r="C389" s="15"/>
      <c r="D389" s="15"/>
      <c r="E389" s="65"/>
      <c r="F389" s="15"/>
      <c r="K389" s="66"/>
      <c r="L389" s="15"/>
      <c r="M389" s="15"/>
      <c r="N389" s="15"/>
      <c r="O389" s="65"/>
      <c r="P389" s="15"/>
    </row>
    <row r="390" spans="1:20" ht="19.5" customHeight="1">
      <c r="A390" s="997">
        <f>'ﾗｲｶﾑ杯参加ﾁｰﾑ（低）'!E19</f>
        <v>0</v>
      </c>
      <c r="B390" s="998"/>
      <c r="C390" s="998"/>
      <c r="D390" s="998"/>
      <c r="E390" s="999"/>
      <c r="F390" s="997">
        <f>A390</f>
        <v>0</v>
      </c>
      <c r="G390" s="998"/>
      <c r="H390" s="998"/>
      <c r="I390" s="998"/>
      <c r="J390" s="998"/>
      <c r="K390" s="997">
        <f>'ﾗｲｶﾑ杯参加ﾁｰﾑ（低）'!K19</f>
        <v>0</v>
      </c>
      <c r="L390" s="998"/>
      <c r="M390" s="998"/>
      <c r="N390" s="998"/>
      <c r="O390" s="999"/>
      <c r="P390" s="997">
        <f>K390</f>
        <v>0</v>
      </c>
      <c r="Q390" s="998"/>
      <c r="R390" s="998"/>
      <c r="S390" s="998"/>
      <c r="T390" s="998"/>
    </row>
    <row r="391" spans="1:16" ht="19.5" customHeight="1">
      <c r="A391" s="66"/>
      <c r="B391" s="15"/>
      <c r="C391" s="15"/>
      <c r="D391" s="15"/>
      <c r="E391" s="65"/>
      <c r="F391" s="15"/>
      <c r="K391" s="66"/>
      <c r="L391" s="15"/>
      <c r="M391" s="15"/>
      <c r="N391" s="15"/>
      <c r="O391" s="65"/>
      <c r="P391" s="15"/>
    </row>
    <row r="392" spans="1:17" s="6" customFormat="1" ht="19.5" customHeight="1">
      <c r="A392" s="67"/>
      <c r="B392" s="68" t="s">
        <v>87</v>
      </c>
      <c r="C392" s="67"/>
      <c r="D392" s="67"/>
      <c r="E392" s="69"/>
      <c r="F392" s="67"/>
      <c r="G392" s="68" t="str">
        <f>$B$8</f>
        <v>但し、</v>
      </c>
      <c r="K392" s="67"/>
      <c r="L392" s="68" t="s">
        <v>87</v>
      </c>
      <c r="M392" s="67"/>
      <c r="N392" s="67"/>
      <c r="O392" s="69"/>
      <c r="P392" s="67"/>
      <c r="Q392" s="68" t="str">
        <f>$B$8</f>
        <v>但し、</v>
      </c>
    </row>
    <row r="393" spans="1:17" s="6" customFormat="1" ht="19.5" customHeight="1">
      <c r="A393" s="67"/>
      <c r="B393" s="511" t="str">
        <f>'ﾗｲｶﾑ杯参加ﾁｰﾑ（低）'!$N$2</f>
        <v>第１8回スポーツショップライカム杯 秋季小学生バレーボール大会</v>
      </c>
      <c r="C393" s="67"/>
      <c r="D393" s="67"/>
      <c r="E393" s="69"/>
      <c r="F393" s="67"/>
      <c r="G393" s="511" t="str">
        <f>$B$9</f>
        <v>第１8回スポーツショップライカム杯 秋季小学生バレーボール大会</v>
      </c>
      <c r="K393" s="67"/>
      <c r="L393" s="511" t="str">
        <f>'ﾗｲｶﾑ杯参加ﾁｰﾑ（低）'!$N$2</f>
        <v>第１8回スポーツショップライカム杯 秋季小学生バレーボール大会</v>
      </c>
      <c r="M393" s="67"/>
      <c r="N393" s="67"/>
      <c r="O393" s="69"/>
      <c r="P393" s="67"/>
      <c r="Q393" s="511" t="str">
        <f>$B$9</f>
        <v>第１8回スポーツショップライカム杯 秋季小学生バレーボール大会</v>
      </c>
    </row>
    <row r="394" spans="1:17" s="6" customFormat="1" ht="19.5" customHeight="1">
      <c r="A394" s="67"/>
      <c r="B394" s="68">
        <f>'ﾗｲｶﾑ杯参加ﾁｰﾑ（低）'!$N$3</f>
        <v>0</v>
      </c>
      <c r="C394" s="68"/>
      <c r="D394" s="67"/>
      <c r="E394" s="69"/>
      <c r="F394" s="67"/>
      <c r="G394" s="68">
        <f>$B$10</f>
        <v>0</v>
      </c>
      <c r="K394" s="67"/>
      <c r="L394" s="68">
        <f>'ﾗｲｶﾑ杯参加ﾁｰﾑ（低）'!$N$3</f>
        <v>0</v>
      </c>
      <c r="M394" s="68"/>
      <c r="N394" s="67"/>
      <c r="O394" s="69"/>
      <c r="P394" s="67"/>
      <c r="Q394" s="68">
        <f>$B$10</f>
        <v>0</v>
      </c>
    </row>
    <row r="395" spans="1:17" s="6" customFormat="1" ht="19.5" customHeight="1">
      <c r="A395" s="67"/>
      <c r="B395" s="68" t="str">
        <f>'ﾗｲｶﾑ杯参加ﾁｰﾑ（低）'!$N$4</f>
        <v>参加料として</v>
      </c>
      <c r="C395" s="68"/>
      <c r="D395" s="67"/>
      <c r="E395" s="69"/>
      <c r="F395" s="67"/>
      <c r="G395" s="68" t="str">
        <f>$B$11</f>
        <v>参加料として</v>
      </c>
      <c r="K395" s="67"/>
      <c r="L395" s="68" t="str">
        <f>'ﾗｲｶﾑ杯参加ﾁｰﾑ（低）'!$N$4</f>
        <v>参加料として</v>
      </c>
      <c r="M395" s="68"/>
      <c r="N395" s="67"/>
      <c r="O395" s="69"/>
      <c r="P395" s="67"/>
      <c r="Q395" s="68" t="str">
        <f>$B$11</f>
        <v>参加料として</v>
      </c>
    </row>
    <row r="396" spans="1:17" s="6" customFormat="1" ht="19.5" customHeight="1">
      <c r="A396" s="67"/>
      <c r="B396" s="68">
        <f>'ﾗｲｶﾑ杯参加ﾁｰﾑ（低）'!$N$5</f>
        <v>0</v>
      </c>
      <c r="C396" s="67"/>
      <c r="D396" s="67"/>
      <c r="E396" s="69"/>
      <c r="F396" s="67"/>
      <c r="G396" s="68">
        <f aca="true" t="shared" si="32" ref="G396:G408">$B396</f>
        <v>0</v>
      </c>
      <c r="K396" s="67"/>
      <c r="L396" s="68">
        <f>'ﾗｲｶﾑ杯参加ﾁｰﾑ（低）'!$N$5</f>
        <v>0</v>
      </c>
      <c r="M396" s="67"/>
      <c r="N396" s="67"/>
      <c r="O396" s="69"/>
      <c r="P396" s="67"/>
      <c r="Q396" s="68">
        <f aca="true" t="shared" si="33" ref="Q396:Q408">$B396</f>
        <v>0</v>
      </c>
    </row>
    <row r="397" spans="1:17" s="6" customFormat="1" ht="19.5" customHeight="1">
      <c r="A397" s="67"/>
      <c r="B397" s="68">
        <f>'ﾗｲｶﾑ杯参加ﾁｰﾑ（低）'!$N$6</f>
        <v>0</v>
      </c>
      <c r="C397" s="67"/>
      <c r="D397" s="67"/>
      <c r="E397" s="69"/>
      <c r="F397" s="67"/>
      <c r="G397" s="68">
        <f t="shared" si="32"/>
        <v>0</v>
      </c>
      <c r="K397" s="67"/>
      <c r="L397" s="68">
        <f>'ﾗｲｶﾑ杯参加ﾁｰﾑ（低）'!$N$6</f>
        <v>0</v>
      </c>
      <c r="M397" s="67"/>
      <c r="N397" s="67"/>
      <c r="O397" s="69"/>
      <c r="P397" s="67"/>
      <c r="Q397" s="68">
        <f t="shared" si="33"/>
        <v>0</v>
      </c>
    </row>
    <row r="398" spans="1:17" s="6" customFormat="1" ht="19.5" customHeight="1">
      <c r="A398" s="67"/>
      <c r="B398" s="68">
        <f>'ﾗｲｶﾑ杯参加ﾁｰﾑ（低）'!$N$7</f>
        <v>0</v>
      </c>
      <c r="C398" s="67"/>
      <c r="D398" s="67"/>
      <c r="E398" s="69"/>
      <c r="F398" s="67"/>
      <c r="G398" s="68">
        <f t="shared" si="32"/>
        <v>0</v>
      </c>
      <c r="K398" s="67"/>
      <c r="L398" s="68">
        <f>'ﾗｲｶﾑ杯参加ﾁｰﾑ（低）'!$N$7</f>
        <v>0</v>
      </c>
      <c r="M398" s="67"/>
      <c r="N398" s="67"/>
      <c r="O398" s="69"/>
      <c r="P398" s="67"/>
      <c r="Q398" s="68">
        <f t="shared" si="33"/>
        <v>0</v>
      </c>
    </row>
    <row r="399" spans="1:17" s="6" customFormat="1" ht="19.5" customHeight="1">
      <c r="A399" s="67"/>
      <c r="B399" s="68" t="str">
        <f>"入金日　"&amp;"平成"&amp;'ﾗｲｶﾑ杯参加ﾁｰﾑ（低）'!$O$8&amp;"年　"&amp;'ﾗｲｶﾑ杯参加ﾁｰﾑ（低）'!$Q$8&amp;"月"&amp;'ﾗｲｶﾑ杯参加ﾁｰﾑ（低）'!$S$8&amp;"日　"&amp;'ﾗｲｶﾑ杯参加ﾁｰﾑ（低）'!$U$8</f>
        <v>入金日　平成4年　9月23日　金曜日</v>
      </c>
      <c r="C399" s="67"/>
      <c r="D399" s="67"/>
      <c r="E399" s="69"/>
      <c r="F399" s="67"/>
      <c r="G399" s="68" t="str">
        <f t="shared" si="32"/>
        <v>入金日　平成4年　9月23日　金曜日</v>
      </c>
      <c r="K399" s="67"/>
      <c r="L399" s="68" t="str">
        <f>"入金日　"&amp;"平成"&amp;'ﾗｲｶﾑ杯参加ﾁｰﾑ（低）'!$O$8&amp;"年　"&amp;'ﾗｲｶﾑ杯参加ﾁｰﾑ（低）'!$Q$8&amp;"月"&amp;'ﾗｲｶﾑ杯参加ﾁｰﾑ（低）'!$S$8&amp;"日　"&amp;'ﾗｲｶﾑ杯参加ﾁｰﾑ（低）'!$U$8</f>
        <v>入金日　平成4年　9月23日　金曜日</v>
      </c>
      <c r="M399" s="67"/>
      <c r="N399" s="67"/>
      <c r="O399" s="69"/>
      <c r="P399" s="67"/>
      <c r="Q399" s="68" t="str">
        <f t="shared" si="33"/>
        <v>入金日　平成4年　9月23日　金曜日</v>
      </c>
    </row>
    <row r="400" spans="1:17" s="6" customFormat="1" ht="19.5" customHeight="1">
      <c r="A400" s="67"/>
      <c r="B400" s="68">
        <f>'ﾗｲｶﾑ杯参加ﾁｰﾑ（低）'!$N$9</f>
        <v>0</v>
      </c>
      <c r="C400" s="67"/>
      <c r="D400" s="67"/>
      <c r="E400" s="69"/>
      <c r="F400" s="67"/>
      <c r="G400" s="68">
        <f t="shared" si="32"/>
        <v>0</v>
      </c>
      <c r="K400" s="67"/>
      <c r="L400" s="68">
        <f>'ﾗｲｶﾑ杯参加ﾁｰﾑ（低）'!$N$9</f>
        <v>0</v>
      </c>
      <c r="M400" s="67"/>
      <c r="N400" s="67"/>
      <c r="O400" s="69"/>
      <c r="P400" s="67"/>
      <c r="Q400" s="68">
        <f t="shared" si="33"/>
        <v>0</v>
      </c>
    </row>
    <row r="401" spans="1:17" s="6" customFormat="1" ht="19.5" customHeight="1">
      <c r="A401" s="67"/>
      <c r="B401" s="68" t="s">
        <v>88</v>
      </c>
      <c r="C401" s="67"/>
      <c r="D401" s="67"/>
      <c r="E401" s="69"/>
      <c r="F401" s="67"/>
      <c r="G401" s="68" t="str">
        <f t="shared" si="32"/>
        <v>上記正に領収致しました。</v>
      </c>
      <c r="K401" s="67"/>
      <c r="L401" s="68" t="s">
        <v>88</v>
      </c>
      <c r="M401" s="67"/>
      <c r="N401" s="67"/>
      <c r="O401" s="69"/>
      <c r="P401" s="67"/>
      <c r="Q401" s="68" t="str">
        <f t="shared" si="33"/>
        <v>上記正に領収致しました。</v>
      </c>
    </row>
    <row r="402" spans="1:17" s="6" customFormat="1" ht="19.5" customHeight="1">
      <c r="A402" s="67"/>
      <c r="B402" s="68">
        <f>'ﾗｲｶﾑ杯参加ﾁｰﾑ（低）'!$N$11</f>
        <v>0</v>
      </c>
      <c r="C402" s="67"/>
      <c r="D402" s="67"/>
      <c r="E402" s="69"/>
      <c r="F402" s="67"/>
      <c r="G402" s="68">
        <f t="shared" si="32"/>
        <v>0</v>
      </c>
      <c r="K402" s="67"/>
      <c r="L402" s="68">
        <f>'ﾗｲｶﾑ杯参加ﾁｰﾑ（低）'!$N$11</f>
        <v>0</v>
      </c>
      <c r="M402" s="67"/>
      <c r="N402" s="67"/>
      <c r="O402" s="69"/>
      <c r="P402" s="67"/>
      <c r="Q402" s="68">
        <f t="shared" si="33"/>
        <v>0</v>
      </c>
    </row>
    <row r="403" spans="1:17" s="6" customFormat="1" ht="19.5" customHeight="1">
      <c r="A403" s="67"/>
      <c r="B403" s="68" t="str">
        <f>'ﾗｲｶﾑ杯参加ﾁｰﾑ（低）'!$N$12</f>
        <v>宮古地区小学生バレーボール連盟</v>
      </c>
      <c r="C403" s="67"/>
      <c r="D403" s="67"/>
      <c r="E403" s="69"/>
      <c r="F403" s="67"/>
      <c r="G403" s="68" t="str">
        <f t="shared" si="32"/>
        <v>宮古地区小学生バレーボール連盟</v>
      </c>
      <c r="K403" s="67"/>
      <c r="L403" s="68" t="str">
        <f>'ﾗｲｶﾑ杯参加ﾁｰﾑ（低）'!$N$12</f>
        <v>宮古地区小学生バレーボール連盟</v>
      </c>
      <c r="M403" s="67"/>
      <c r="N403" s="67"/>
      <c r="O403" s="69"/>
      <c r="P403" s="67"/>
      <c r="Q403" s="68" t="str">
        <f t="shared" si="33"/>
        <v>宮古地区小学生バレーボール連盟</v>
      </c>
    </row>
    <row r="404" spans="1:17" s="6" customFormat="1" ht="19.5" customHeight="1">
      <c r="A404" s="67"/>
      <c r="B404" s="68" t="str">
        <f>'ﾗｲｶﾑ杯参加ﾁｰﾑ（低）'!$N$13&amp;" 　印"</f>
        <v>会　　長　　　漢那　則朋 　印</v>
      </c>
      <c r="C404" s="67"/>
      <c r="D404" s="67"/>
      <c r="E404" s="69"/>
      <c r="F404" s="67"/>
      <c r="G404" s="68" t="str">
        <f t="shared" si="32"/>
        <v>会　　長　　　漢那　則朋 　印</v>
      </c>
      <c r="K404" s="67"/>
      <c r="L404" s="68" t="str">
        <f>'ﾗｲｶﾑ杯参加ﾁｰﾑ（低）'!$N$13&amp;" 　印"</f>
        <v>会　　長　　　漢那　則朋 　印</v>
      </c>
      <c r="M404" s="67"/>
      <c r="N404" s="67"/>
      <c r="O404" s="69"/>
      <c r="P404" s="67"/>
      <c r="Q404" s="68" t="str">
        <f t="shared" si="33"/>
        <v>会　　長　　　漢那　則朋 　印</v>
      </c>
    </row>
    <row r="405" spans="1:17" s="6" customFormat="1" ht="19.5" customHeight="1">
      <c r="A405" s="67"/>
      <c r="B405" s="68">
        <f>'ﾗｲｶﾑ杯参加ﾁｰﾑ（低）'!$N$14</f>
        <v>0</v>
      </c>
      <c r="C405" s="67"/>
      <c r="D405" s="67"/>
      <c r="E405" s="69"/>
      <c r="F405" s="67"/>
      <c r="G405" s="68">
        <f t="shared" si="32"/>
        <v>0</v>
      </c>
      <c r="K405" s="67"/>
      <c r="L405" s="68">
        <f>'ﾗｲｶﾑ杯参加ﾁｰﾑ（低）'!$N$14</f>
        <v>0</v>
      </c>
      <c r="M405" s="67"/>
      <c r="N405" s="67"/>
      <c r="O405" s="69"/>
      <c r="P405" s="67"/>
      <c r="Q405" s="68">
        <f t="shared" si="33"/>
        <v>0</v>
      </c>
    </row>
    <row r="406" spans="1:17" s="6" customFormat="1" ht="19.5" customHeight="1">
      <c r="A406" s="67"/>
      <c r="B406" s="68">
        <f>'ﾗｲｶﾑ杯参加ﾁｰﾑ（低）'!$N$15</f>
        <v>0</v>
      </c>
      <c r="C406" s="67"/>
      <c r="D406" s="67"/>
      <c r="E406" s="69"/>
      <c r="F406" s="67"/>
      <c r="G406" s="68">
        <f t="shared" si="32"/>
        <v>0</v>
      </c>
      <c r="K406" s="67"/>
      <c r="L406" s="68">
        <f>'ﾗｲｶﾑ杯参加ﾁｰﾑ（低）'!$N$15</f>
        <v>0</v>
      </c>
      <c r="M406" s="67"/>
      <c r="N406" s="67"/>
      <c r="O406" s="69"/>
      <c r="P406" s="67"/>
      <c r="Q406" s="68">
        <f t="shared" si="33"/>
        <v>0</v>
      </c>
    </row>
    <row r="407" spans="1:17" ht="19.5" customHeight="1">
      <c r="A407" s="15"/>
      <c r="B407" s="68">
        <f>'ﾗｲｶﾑ杯参加ﾁｰﾑ（低）'!$N$16</f>
        <v>0</v>
      </c>
      <c r="C407" s="15"/>
      <c r="D407" s="15"/>
      <c r="E407" s="65"/>
      <c r="F407" s="15"/>
      <c r="G407" s="68">
        <f t="shared" si="32"/>
        <v>0</v>
      </c>
      <c r="K407" s="15"/>
      <c r="L407" s="68">
        <f>'ﾗｲｶﾑ杯参加ﾁｰﾑ（低）'!$N$16</f>
        <v>0</v>
      </c>
      <c r="M407" s="15"/>
      <c r="N407" s="15"/>
      <c r="O407" s="65"/>
      <c r="P407" s="15"/>
      <c r="Q407" s="68">
        <f t="shared" si="33"/>
        <v>0</v>
      </c>
    </row>
    <row r="408" spans="1:17" ht="19.5" customHeight="1">
      <c r="A408" s="15"/>
      <c r="B408" s="68">
        <f>'ﾗｲｶﾑ杯参加ﾁｰﾑ（低）'!$N$17</f>
        <v>0</v>
      </c>
      <c r="C408" s="15"/>
      <c r="D408" s="15"/>
      <c r="E408" s="65"/>
      <c r="F408" s="15"/>
      <c r="G408" s="68">
        <f t="shared" si="32"/>
        <v>0</v>
      </c>
      <c r="K408" s="15"/>
      <c r="L408" s="68">
        <f>'ﾗｲｶﾑ杯参加ﾁｰﾑ（低）'!$N$17</f>
        <v>0</v>
      </c>
      <c r="M408" s="15"/>
      <c r="N408" s="15"/>
      <c r="O408" s="65"/>
      <c r="P408" s="15"/>
      <c r="Q408" s="68">
        <f t="shared" si="33"/>
        <v>0</v>
      </c>
    </row>
    <row r="409" spans="1:20" ht="23.25">
      <c r="A409" s="1003" t="s">
        <v>86</v>
      </c>
      <c r="B409" s="1003"/>
      <c r="C409" s="1003"/>
      <c r="D409" s="1003"/>
      <c r="E409" s="1004"/>
      <c r="F409" s="1003" t="s">
        <v>78</v>
      </c>
      <c r="G409" s="1003"/>
      <c r="H409" s="1003"/>
      <c r="I409" s="1003"/>
      <c r="J409" s="1003"/>
      <c r="K409" s="1003" t="s">
        <v>86</v>
      </c>
      <c r="L409" s="1003"/>
      <c r="M409" s="1003"/>
      <c r="N409" s="1003"/>
      <c r="O409" s="1004"/>
      <c r="P409" s="1003" t="s">
        <v>78</v>
      </c>
      <c r="Q409" s="1003"/>
      <c r="R409" s="1003"/>
      <c r="S409" s="1003"/>
      <c r="T409" s="1003"/>
    </row>
    <row r="410" spans="1:16" ht="24" customHeight="1">
      <c r="A410" s="64"/>
      <c r="B410" s="15"/>
      <c r="C410" s="15"/>
      <c r="D410" s="15"/>
      <c r="E410" s="65"/>
      <c r="F410" s="15"/>
      <c r="K410" s="64"/>
      <c r="L410" s="15"/>
      <c r="M410" s="15"/>
      <c r="N410" s="15"/>
      <c r="O410" s="65"/>
      <c r="P410" s="15"/>
    </row>
    <row r="411" spans="1:20" ht="23.25">
      <c r="A411" s="1000" t="str">
        <f>'ﾗｲｶﾑ杯参加ﾁｰﾑ（低）'!C20&amp;"　"&amp;'ﾗｲｶﾑ杯参加ﾁｰﾑ（低）'!D20&amp;"　様"</f>
        <v>　　様</v>
      </c>
      <c r="B411" s="1001"/>
      <c r="C411" s="1001"/>
      <c r="D411" s="1001"/>
      <c r="E411" s="1002"/>
      <c r="F411" s="1000" t="str">
        <f>A411</f>
        <v>　　様</v>
      </c>
      <c r="G411" s="1000"/>
      <c r="H411" s="1000"/>
      <c r="I411" s="1000"/>
      <c r="J411" s="1000"/>
      <c r="K411" s="1000" t="str">
        <f>'ﾗｲｶﾑ杯参加ﾁｰﾑ（低）'!I20&amp;"　"&amp;'ﾗｲｶﾑ杯参加ﾁｰﾑ（低）'!J20&amp;"　様"</f>
        <v>　　様</v>
      </c>
      <c r="L411" s="1001"/>
      <c r="M411" s="1001"/>
      <c r="N411" s="1001"/>
      <c r="O411" s="1002"/>
      <c r="P411" s="1000" t="str">
        <f>K411</f>
        <v>　　様</v>
      </c>
      <c r="Q411" s="1000"/>
      <c r="R411" s="1000"/>
      <c r="S411" s="1000"/>
      <c r="T411" s="1000"/>
    </row>
    <row r="412" spans="1:16" ht="19.5" customHeight="1">
      <c r="A412" s="66"/>
      <c r="B412" s="15"/>
      <c r="C412" s="15"/>
      <c r="D412" s="15"/>
      <c r="E412" s="65"/>
      <c r="F412" s="15"/>
      <c r="K412" s="66"/>
      <c r="L412" s="15"/>
      <c r="M412" s="15"/>
      <c r="N412" s="15"/>
      <c r="O412" s="65"/>
      <c r="P412" s="15"/>
    </row>
    <row r="413" spans="1:16" ht="19.5" customHeight="1">
      <c r="A413" s="66"/>
      <c r="B413" s="15"/>
      <c r="C413" s="15"/>
      <c r="D413" s="15"/>
      <c r="E413" s="65"/>
      <c r="F413" s="15"/>
      <c r="K413" s="66"/>
      <c r="L413" s="15"/>
      <c r="M413" s="15"/>
      <c r="N413" s="15"/>
      <c r="O413" s="65"/>
      <c r="P413" s="15"/>
    </row>
    <row r="414" spans="1:20" ht="19.5" customHeight="1">
      <c r="A414" s="997">
        <f>'ﾗｲｶﾑ杯参加ﾁｰﾑ（低）'!E20</f>
        <v>0</v>
      </c>
      <c r="B414" s="998"/>
      <c r="C414" s="998"/>
      <c r="D414" s="998"/>
      <c r="E414" s="999"/>
      <c r="F414" s="997">
        <f>A414</f>
        <v>0</v>
      </c>
      <c r="G414" s="998"/>
      <c r="H414" s="998"/>
      <c r="I414" s="998"/>
      <c r="J414" s="998"/>
      <c r="K414" s="997">
        <f>'ﾗｲｶﾑ杯参加ﾁｰﾑ（低）'!K20</f>
        <v>0</v>
      </c>
      <c r="L414" s="998"/>
      <c r="M414" s="998"/>
      <c r="N414" s="998"/>
      <c r="O414" s="999"/>
      <c r="P414" s="997">
        <f>K414</f>
        <v>0</v>
      </c>
      <c r="Q414" s="998"/>
      <c r="R414" s="998"/>
      <c r="S414" s="998"/>
      <c r="T414" s="998"/>
    </row>
    <row r="415" spans="1:16" ht="19.5" customHeight="1">
      <c r="A415" s="66"/>
      <c r="B415" s="15"/>
      <c r="C415" s="15"/>
      <c r="D415" s="15"/>
      <c r="E415" s="65"/>
      <c r="F415" s="15"/>
      <c r="K415" s="66"/>
      <c r="L415" s="15"/>
      <c r="M415" s="15"/>
      <c r="N415" s="15"/>
      <c r="O415" s="65"/>
      <c r="P415" s="15"/>
    </row>
    <row r="416" spans="1:17" s="6" customFormat="1" ht="19.5" customHeight="1">
      <c r="A416" s="67"/>
      <c r="B416" s="68" t="s">
        <v>87</v>
      </c>
      <c r="C416" s="67"/>
      <c r="D416" s="67"/>
      <c r="E416" s="69"/>
      <c r="F416" s="67"/>
      <c r="G416" s="68" t="str">
        <f>$B$8</f>
        <v>但し、</v>
      </c>
      <c r="K416" s="67"/>
      <c r="L416" s="68" t="s">
        <v>87</v>
      </c>
      <c r="M416" s="67"/>
      <c r="N416" s="67"/>
      <c r="O416" s="69"/>
      <c r="P416" s="67"/>
      <c r="Q416" s="68" t="str">
        <f>$B$8</f>
        <v>但し、</v>
      </c>
    </row>
    <row r="417" spans="1:17" s="6" customFormat="1" ht="19.5" customHeight="1">
      <c r="A417" s="67"/>
      <c r="B417" s="511" t="str">
        <f>'ﾗｲｶﾑ杯参加ﾁｰﾑ（低）'!$N$2</f>
        <v>第１8回スポーツショップライカム杯 秋季小学生バレーボール大会</v>
      </c>
      <c r="C417" s="67"/>
      <c r="D417" s="67"/>
      <c r="E417" s="69"/>
      <c r="F417" s="67"/>
      <c r="G417" s="511" t="str">
        <f>$B$9</f>
        <v>第１8回スポーツショップライカム杯 秋季小学生バレーボール大会</v>
      </c>
      <c r="K417" s="67"/>
      <c r="L417" s="511" t="str">
        <f>'ﾗｲｶﾑ杯参加ﾁｰﾑ（低）'!$N$2</f>
        <v>第１8回スポーツショップライカム杯 秋季小学生バレーボール大会</v>
      </c>
      <c r="M417" s="67"/>
      <c r="N417" s="67"/>
      <c r="O417" s="69"/>
      <c r="P417" s="67"/>
      <c r="Q417" s="511" t="str">
        <f>$B$9</f>
        <v>第１8回スポーツショップライカム杯 秋季小学生バレーボール大会</v>
      </c>
    </row>
    <row r="418" spans="1:17" s="6" customFormat="1" ht="19.5" customHeight="1">
      <c r="A418" s="67"/>
      <c r="B418" s="68">
        <f>'ﾗｲｶﾑ杯参加ﾁｰﾑ（低）'!$N$3</f>
        <v>0</v>
      </c>
      <c r="C418" s="68"/>
      <c r="D418" s="67"/>
      <c r="E418" s="69"/>
      <c r="F418" s="67"/>
      <c r="G418" s="68">
        <f>$B$10</f>
        <v>0</v>
      </c>
      <c r="K418" s="67"/>
      <c r="L418" s="68">
        <f>'ﾗｲｶﾑ杯参加ﾁｰﾑ（低）'!$N$3</f>
        <v>0</v>
      </c>
      <c r="M418" s="68"/>
      <c r="N418" s="67"/>
      <c r="O418" s="69"/>
      <c r="P418" s="67"/>
      <c r="Q418" s="68">
        <f>$B$10</f>
        <v>0</v>
      </c>
    </row>
    <row r="419" spans="1:17" s="6" customFormat="1" ht="19.5" customHeight="1">
      <c r="A419" s="67"/>
      <c r="B419" s="68" t="str">
        <f>'ﾗｲｶﾑ杯参加ﾁｰﾑ（低）'!$N$4</f>
        <v>参加料として</v>
      </c>
      <c r="C419" s="68"/>
      <c r="D419" s="67"/>
      <c r="E419" s="69"/>
      <c r="F419" s="67"/>
      <c r="G419" s="68" t="str">
        <f>$B$11</f>
        <v>参加料として</v>
      </c>
      <c r="K419" s="67"/>
      <c r="L419" s="68" t="str">
        <f>'ﾗｲｶﾑ杯参加ﾁｰﾑ（低）'!$N$4</f>
        <v>参加料として</v>
      </c>
      <c r="M419" s="68"/>
      <c r="N419" s="67"/>
      <c r="O419" s="69"/>
      <c r="P419" s="67"/>
      <c r="Q419" s="68" t="str">
        <f>$B$11</f>
        <v>参加料として</v>
      </c>
    </row>
    <row r="420" spans="1:17" s="6" customFormat="1" ht="19.5" customHeight="1">
      <c r="A420" s="67"/>
      <c r="B420" s="68">
        <f>'ﾗｲｶﾑ杯参加ﾁｰﾑ（低）'!$N$5</f>
        <v>0</v>
      </c>
      <c r="C420" s="67"/>
      <c r="D420" s="67"/>
      <c r="E420" s="69"/>
      <c r="F420" s="67"/>
      <c r="G420" s="68">
        <f aca="true" t="shared" si="34" ref="G420:G432">$B420</f>
        <v>0</v>
      </c>
      <c r="K420" s="67"/>
      <c r="L420" s="68">
        <f>'ﾗｲｶﾑ杯参加ﾁｰﾑ（低）'!$N$5</f>
        <v>0</v>
      </c>
      <c r="M420" s="67"/>
      <c r="N420" s="67"/>
      <c r="O420" s="69"/>
      <c r="P420" s="67"/>
      <c r="Q420" s="68">
        <f aca="true" t="shared" si="35" ref="Q420:Q432">$B420</f>
        <v>0</v>
      </c>
    </row>
    <row r="421" spans="1:17" s="6" customFormat="1" ht="19.5" customHeight="1">
      <c r="A421" s="67"/>
      <c r="B421" s="68">
        <f>'ﾗｲｶﾑ杯参加ﾁｰﾑ（低）'!$N$6</f>
        <v>0</v>
      </c>
      <c r="C421" s="67"/>
      <c r="D421" s="67"/>
      <c r="E421" s="69"/>
      <c r="F421" s="67"/>
      <c r="G421" s="68">
        <f t="shared" si="34"/>
        <v>0</v>
      </c>
      <c r="K421" s="67"/>
      <c r="L421" s="68">
        <f>'ﾗｲｶﾑ杯参加ﾁｰﾑ（低）'!$N$6</f>
        <v>0</v>
      </c>
      <c r="M421" s="67"/>
      <c r="N421" s="67"/>
      <c r="O421" s="69"/>
      <c r="P421" s="67"/>
      <c r="Q421" s="68">
        <f t="shared" si="35"/>
        <v>0</v>
      </c>
    </row>
    <row r="422" spans="1:17" s="6" customFormat="1" ht="19.5" customHeight="1">
      <c r="A422" s="67"/>
      <c r="B422" s="68">
        <f>'ﾗｲｶﾑ杯参加ﾁｰﾑ（低）'!$N$7</f>
        <v>0</v>
      </c>
      <c r="C422" s="67"/>
      <c r="D422" s="67"/>
      <c r="E422" s="69"/>
      <c r="F422" s="67"/>
      <c r="G422" s="68">
        <f t="shared" si="34"/>
        <v>0</v>
      </c>
      <c r="K422" s="67"/>
      <c r="L422" s="68">
        <f>'ﾗｲｶﾑ杯参加ﾁｰﾑ（低）'!$N$7</f>
        <v>0</v>
      </c>
      <c r="M422" s="67"/>
      <c r="N422" s="67"/>
      <c r="O422" s="69"/>
      <c r="P422" s="67"/>
      <c r="Q422" s="68">
        <f t="shared" si="35"/>
        <v>0</v>
      </c>
    </row>
    <row r="423" spans="1:17" s="6" customFormat="1" ht="19.5" customHeight="1">
      <c r="A423" s="67"/>
      <c r="B423" s="68" t="str">
        <f>"入金日　"&amp;"平成"&amp;'ﾗｲｶﾑ杯参加ﾁｰﾑ（低）'!$O$8&amp;"年　"&amp;'ﾗｲｶﾑ杯参加ﾁｰﾑ（低）'!$Q$8&amp;"月"&amp;'ﾗｲｶﾑ杯参加ﾁｰﾑ（低）'!$S$8&amp;"日　"&amp;'ﾗｲｶﾑ杯参加ﾁｰﾑ（低）'!$U$8</f>
        <v>入金日　平成4年　9月23日　金曜日</v>
      </c>
      <c r="C423" s="67"/>
      <c r="D423" s="67"/>
      <c r="E423" s="69"/>
      <c r="F423" s="67"/>
      <c r="G423" s="68" t="str">
        <f t="shared" si="34"/>
        <v>入金日　平成4年　9月23日　金曜日</v>
      </c>
      <c r="K423" s="67"/>
      <c r="L423" s="68" t="str">
        <f>"入金日　"&amp;"平成"&amp;'ﾗｲｶﾑ杯参加ﾁｰﾑ（低）'!$O$8&amp;"年　"&amp;'ﾗｲｶﾑ杯参加ﾁｰﾑ（低）'!$Q$8&amp;"月"&amp;'ﾗｲｶﾑ杯参加ﾁｰﾑ（低）'!$S$8&amp;"日　"&amp;'ﾗｲｶﾑ杯参加ﾁｰﾑ（低）'!$U$8</f>
        <v>入金日　平成4年　9月23日　金曜日</v>
      </c>
      <c r="M423" s="67"/>
      <c r="N423" s="67"/>
      <c r="O423" s="69"/>
      <c r="P423" s="67"/>
      <c r="Q423" s="68" t="str">
        <f t="shared" si="35"/>
        <v>入金日　平成4年　9月23日　金曜日</v>
      </c>
    </row>
    <row r="424" spans="1:17" s="6" customFormat="1" ht="19.5" customHeight="1">
      <c r="A424" s="67"/>
      <c r="B424" s="68">
        <f>'ﾗｲｶﾑ杯参加ﾁｰﾑ（低）'!$N$9</f>
        <v>0</v>
      </c>
      <c r="C424" s="67"/>
      <c r="D424" s="67"/>
      <c r="E424" s="69"/>
      <c r="F424" s="67"/>
      <c r="G424" s="68">
        <f t="shared" si="34"/>
        <v>0</v>
      </c>
      <c r="K424" s="67"/>
      <c r="L424" s="68">
        <f>'ﾗｲｶﾑ杯参加ﾁｰﾑ（低）'!$N$9</f>
        <v>0</v>
      </c>
      <c r="M424" s="67"/>
      <c r="N424" s="67"/>
      <c r="O424" s="69"/>
      <c r="P424" s="67"/>
      <c r="Q424" s="68">
        <f t="shared" si="35"/>
        <v>0</v>
      </c>
    </row>
    <row r="425" spans="1:17" s="6" customFormat="1" ht="19.5" customHeight="1">
      <c r="A425" s="67"/>
      <c r="B425" s="68" t="s">
        <v>88</v>
      </c>
      <c r="C425" s="67"/>
      <c r="D425" s="67"/>
      <c r="E425" s="69"/>
      <c r="F425" s="67"/>
      <c r="G425" s="68" t="str">
        <f t="shared" si="34"/>
        <v>上記正に領収致しました。</v>
      </c>
      <c r="K425" s="67"/>
      <c r="L425" s="68" t="s">
        <v>88</v>
      </c>
      <c r="M425" s="67"/>
      <c r="N425" s="67"/>
      <c r="O425" s="69"/>
      <c r="P425" s="67"/>
      <c r="Q425" s="68" t="str">
        <f t="shared" si="35"/>
        <v>上記正に領収致しました。</v>
      </c>
    </row>
    <row r="426" spans="1:17" s="6" customFormat="1" ht="19.5" customHeight="1">
      <c r="A426" s="67"/>
      <c r="B426" s="68">
        <f>'ﾗｲｶﾑ杯参加ﾁｰﾑ（低）'!$N$11</f>
        <v>0</v>
      </c>
      <c r="C426" s="67"/>
      <c r="D426" s="67"/>
      <c r="E426" s="69"/>
      <c r="F426" s="67"/>
      <c r="G426" s="68">
        <f t="shared" si="34"/>
        <v>0</v>
      </c>
      <c r="K426" s="67"/>
      <c r="L426" s="68">
        <f>'ﾗｲｶﾑ杯参加ﾁｰﾑ（低）'!$N$11</f>
        <v>0</v>
      </c>
      <c r="M426" s="67"/>
      <c r="N426" s="67"/>
      <c r="O426" s="69"/>
      <c r="P426" s="67"/>
      <c r="Q426" s="68">
        <f t="shared" si="35"/>
        <v>0</v>
      </c>
    </row>
    <row r="427" spans="1:17" s="6" customFormat="1" ht="19.5" customHeight="1">
      <c r="A427" s="67"/>
      <c r="B427" s="68" t="str">
        <f>'ﾗｲｶﾑ杯参加ﾁｰﾑ（低）'!$N$12</f>
        <v>宮古地区小学生バレーボール連盟</v>
      </c>
      <c r="C427" s="67"/>
      <c r="D427" s="67"/>
      <c r="E427" s="69"/>
      <c r="F427" s="67"/>
      <c r="G427" s="68" t="str">
        <f t="shared" si="34"/>
        <v>宮古地区小学生バレーボール連盟</v>
      </c>
      <c r="K427" s="67"/>
      <c r="L427" s="68" t="str">
        <f>'ﾗｲｶﾑ杯参加ﾁｰﾑ（低）'!$N$12</f>
        <v>宮古地区小学生バレーボール連盟</v>
      </c>
      <c r="M427" s="67"/>
      <c r="N427" s="67"/>
      <c r="O427" s="69"/>
      <c r="P427" s="67"/>
      <c r="Q427" s="68" t="str">
        <f t="shared" si="35"/>
        <v>宮古地区小学生バレーボール連盟</v>
      </c>
    </row>
    <row r="428" spans="1:17" s="6" customFormat="1" ht="19.5" customHeight="1">
      <c r="A428" s="67"/>
      <c r="B428" s="68" t="str">
        <f>'ﾗｲｶﾑ杯参加ﾁｰﾑ（低）'!$N$13&amp;" 　印"</f>
        <v>会　　長　　　漢那　則朋 　印</v>
      </c>
      <c r="C428" s="67"/>
      <c r="D428" s="67"/>
      <c r="E428" s="69"/>
      <c r="F428" s="67"/>
      <c r="G428" s="68" t="str">
        <f t="shared" si="34"/>
        <v>会　　長　　　漢那　則朋 　印</v>
      </c>
      <c r="K428" s="67"/>
      <c r="L428" s="68" t="str">
        <f>'ﾗｲｶﾑ杯参加ﾁｰﾑ（低）'!$N$13&amp;" 　印"</f>
        <v>会　　長　　　漢那　則朋 　印</v>
      </c>
      <c r="M428" s="67"/>
      <c r="N428" s="67"/>
      <c r="O428" s="69"/>
      <c r="P428" s="67"/>
      <c r="Q428" s="68" t="str">
        <f t="shared" si="35"/>
        <v>会　　長　　　漢那　則朋 　印</v>
      </c>
    </row>
    <row r="429" spans="1:17" s="6" customFormat="1" ht="19.5" customHeight="1">
      <c r="A429" s="67"/>
      <c r="B429" s="68">
        <f>'ﾗｲｶﾑ杯参加ﾁｰﾑ（低）'!$N$14</f>
        <v>0</v>
      </c>
      <c r="C429" s="67"/>
      <c r="D429" s="67"/>
      <c r="E429" s="69"/>
      <c r="F429" s="67"/>
      <c r="G429" s="68">
        <f t="shared" si="34"/>
        <v>0</v>
      </c>
      <c r="K429" s="67"/>
      <c r="L429" s="68">
        <f>'ﾗｲｶﾑ杯参加ﾁｰﾑ（低）'!$N$14</f>
        <v>0</v>
      </c>
      <c r="M429" s="67"/>
      <c r="N429" s="67"/>
      <c r="O429" s="69"/>
      <c r="P429" s="67"/>
      <c r="Q429" s="68">
        <f t="shared" si="35"/>
        <v>0</v>
      </c>
    </row>
    <row r="430" spans="1:17" s="6" customFormat="1" ht="19.5" customHeight="1">
      <c r="A430" s="67"/>
      <c r="B430" s="68">
        <f>'ﾗｲｶﾑ杯参加ﾁｰﾑ（低）'!$N$15</f>
        <v>0</v>
      </c>
      <c r="C430" s="67"/>
      <c r="D430" s="67"/>
      <c r="E430" s="69"/>
      <c r="F430" s="67"/>
      <c r="G430" s="68">
        <f t="shared" si="34"/>
        <v>0</v>
      </c>
      <c r="K430" s="67"/>
      <c r="L430" s="68">
        <f>'ﾗｲｶﾑ杯参加ﾁｰﾑ（低）'!$N$15</f>
        <v>0</v>
      </c>
      <c r="M430" s="67"/>
      <c r="N430" s="67"/>
      <c r="O430" s="69"/>
      <c r="P430" s="67"/>
      <c r="Q430" s="68">
        <f t="shared" si="35"/>
        <v>0</v>
      </c>
    </row>
    <row r="431" spans="1:17" ht="19.5" customHeight="1">
      <c r="A431" s="15"/>
      <c r="B431" s="68">
        <f>'ﾗｲｶﾑ杯参加ﾁｰﾑ（低）'!$N$16</f>
        <v>0</v>
      </c>
      <c r="C431" s="15"/>
      <c r="D431" s="15"/>
      <c r="E431" s="65"/>
      <c r="F431" s="15"/>
      <c r="G431" s="68">
        <f t="shared" si="34"/>
        <v>0</v>
      </c>
      <c r="K431" s="15"/>
      <c r="L431" s="68">
        <f>'ﾗｲｶﾑ杯参加ﾁｰﾑ（低）'!$N$16</f>
        <v>0</v>
      </c>
      <c r="M431" s="15"/>
      <c r="N431" s="15"/>
      <c r="O431" s="65"/>
      <c r="P431" s="15"/>
      <c r="Q431" s="68">
        <f t="shared" si="35"/>
        <v>0</v>
      </c>
    </row>
    <row r="432" spans="1:17" ht="19.5" customHeight="1">
      <c r="A432" s="15"/>
      <c r="B432" s="68">
        <f>'ﾗｲｶﾑ杯参加ﾁｰﾑ（低）'!$N$17</f>
        <v>0</v>
      </c>
      <c r="C432" s="15"/>
      <c r="D432" s="15"/>
      <c r="E432" s="65"/>
      <c r="F432" s="15"/>
      <c r="G432" s="68">
        <f t="shared" si="34"/>
        <v>0</v>
      </c>
      <c r="K432" s="15"/>
      <c r="L432" s="68">
        <f>'ﾗｲｶﾑ杯参加ﾁｰﾑ（低）'!$N$17</f>
        <v>0</v>
      </c>
      <c r="M432" s="15"/>
      <c r="N432" s="15"/>
      <c r="O432" s="65"/>
      <c r="P432" s="15"/>
      <c r="Q432" s="68">
        <f t="shared" si="35"/>
        <v>0</v>
      </c>
    </row>
    <row r="433" spans="1:20" ht="23.25">
      <c r="A433" s="1003" t="s">
        <v>86</v>
      </c>
      <c r="B433" s="1003"/>
      <c r="C433" s="1003"/>
      <c r="D433" s="1003"/>
      <c r="E433" s="1004"/>
      <c r="F433" s="1003" t="s">
        <v>78</v>
      </c>
      <c r="G433" s="1003"/>
      <c r="H433" s="1003"/>
      <c r="I433" s="1003"/>
      <c r="J433" s="1003"/>
      <c r="K433" s="1003" t="s">
        <v>86</v>
      </c>
      <c r="L433" s="1003"/>
      <c r="M433" s="1003"/>
      <c r="N433" s="1003"/>
      <c r="O433" s="1004"/>
      <c r="P433" s="1003" t="s">
        <v>78</v>
      </c>
      <c r="Q433" s="1003"/>
      <c r="R433" s="1003"/>
      <c r="S433" s="1003"/>
      <c r="T433" s="1003"/>
    </row>
    <row r="434" spans="1:16" ht="24" customHeight="1">
      <c r="A434" s="64"/>
      <c r="B434" s="15"/>
      <c r="C434" s="15"/>
      <c r="D434" s="15"/>
      <c r="E434" s="65"/>
      <c r="F434" s="15"/>
      <c r="K434" s="64"/>
      <c r="L434" s="15"/>
      <c r="M434" s="15"/>
      <c r="N434" s="15"/>
      <c r="O434" s="65"/>
      <c r="P434" s="15"/>
    </row>
    <row r="435" spans="1:20" ht="23.25">
      <c r="A435" s="1000" t="str">
        <f>'ﾗｲｶﾑ杯参加ﾁｰﾑ（低）'!C21&amp;"　"&amp;'ﾗｲｶﾑ杯参加ﾁｰﾑ（低）'!D21&amp;"　様"</f>
        <v>　　様</v>
      </c>
      <c r="B435" s="1001"/>
      <c r="C435" s="1001"/>
      <c r="D435" s="1001"/>
      <c r="E435" s="1002"/>
      <c r="F435" s="1000" t="str">
        <f>A435</f>
        <v>　　様</v>
      </c>
      <c r="G435" s="1000"/>
      <c r="H435" s="1000"/>
      <c r="I435" s="1000"/>
      <c r="J435" s="1000"/>
      <c r="K435" s="1000" t="str">
        <f>'ﾗｲｶﾑ杯参加ﾁｰﾑ（低）'!I21&amp;"　"&amp;'ﾗｲｶﾑ杯参加ﾁｰﾑ（低）'!J21&amp;"　様"</f>
        <v>　　様</v>
      </c>
      <c r="L435" s="1001"/>
      <c r="M435" s="1001"/>
      <c r="N435" s="1001"/>
      <c r="O435" s="1002"/>
      <c r="P435" s="1000" t="str">
        <f>K435</f>
        <v>　　様</v>
      </c>
      <c r="Q435" s="1000"/>
      <c r="R435" s="1000"/>
      <c r="S435" s="1000"/>
      <c r="T435" s="1000"/>
    </row>
    <row r="436" spans="1:16" ht="19.5" customHeight="1">
      <c r="A436" s="66"/>
      <c r="B436" s="15"/>
      <c r="C436" s="15"/>
      <c r="D436" s="15"/>
      <c r="E436" s="65"/>
      <c r="F436" s="15"/>
      <c r="K436" s="66"/>
      <c r="L436" s="15"/>
      <c r="M436" s="15"/>
      <c r="N436" s="15"/>
      <c r="O436" s="65"/>
      <c r="P436" s="15"/>
    </row>
    <row r="437" spans="1:16" ht="19.5" customHeight="1">
      <c r="A437" s="66"/>
      <c r="B437" s="15"/>
      <c r="C437" s="15"/>
      <c r="D437" s="15"/>
      <c r="E437" s="65"/>
      <c r="F437" s="15"/>
      <c r="K437" s="66"/>
      <c r="L437" s="15"/>
      <c r="M437" s="15"/>
      <c r="N437" s="15"/>
      <c r="O437" s="65"/>
      <c r="P437" s="15"/>
    </row>
    <row r="438" spans="1:20" ht="19.5" customHeight="1">
      <c r="A438" s="997">
        <f>'ﾗｲｶﾑ杯参加ﾁｰﾑ（低）'!E21</f>
        <v>0</v>
      </c>
      <c r="B438" s="998"/>
      <c r="C438" s="998"/>
      <c r="D438" s="998"/>
      <c r="E438" s="999"/>
      <c r="F438" s="997">
        <f>A438</f>
        <v>0</v>
      </c>
      <c r="G438" s="998"/>
      <c r="H438" s="998"/>
      <c r="I438" s="998"/>
      <c r="J438" s="998"/>
      <c r="K438" s="997">
        <f>'ﾗｲｶﾑ杯参加ﾁｰﾑ（低）'!K21</f>
        <v>0</v>
      </c>
      <c r="L438" s="998"/>
      <c r="M438" s="998"/>
      <c r="N438" s="998"/>
      <c r="O438" s="999"/>
      <c r="P438" s="997">
        <f>K438</f>
        <v>0</v>
      </c>
      <c r="Q438" s="998"/>
      <c r="R438" s="998"/>
      <c r="S438" s="998"/>
      <c r="T438" s="998"/>
    </row>
    <row r="439" spans="1:16" ht="19.5" customHeight="1">
      <c r="A439" s="66"/>
      <c r="B439" s="15"/>
      <c r="C439" s="15"/>
      <c r="D439" s="15"/>
      <c r="E439" s="65"/>
      <c r="F439" s="15"/>
      <c r="K439" s="66"/>
      <c r="L439" s="15"/>
      <c r="M439" s="15"/>
      <c r="N439" s="15"/>
      <c r="O439" s="65"/>
      <c r="P439" s="15"/>
    </row>
    <row r="440" spans="1:17" s="6" customFormat="1" ht="19.5" customHeight="1">
      <c r="A440" s="67"/>
      <c r="B440" s="68" t="s">
        <v>87</v>
      </c>
      <c r="C440" s="67"/>
      <c r="D440" s="67"/>
      <c r="E440" s="69"/>
      <c r="F440" s="67"/>
      <c r="G440" s="68" t="str">
        <f>$B$8</f>
        <v>但し、</v>
      </c>
      <c r="K440" s="67"/>
      <c r="L440" s="68" t="s">
        <v>87</v>
      </c>
      <c r="M440" s="67"/>
      <c r="N440" s="67"/>
      <c r="O440" s="69"/>
      <c r="P440" s="67"/>
      <c r="Q440" s="68" t="str">
        <f>$B$8</f>
        <v>但し、</v>
      </c>
    </row>
    <row r="441" spans="1:17" s="6" customFormat="1" ht="19.5" customHeight="1">
      <c r="A441" s="67"/>
      <c r="B441" s="511" t="str">
        <f>'ﾗｲｶﾑ杯参加ﾁｰﾑ（低）'!$N$2</f>
        <v>第１8回スポーツショップライカム杯 秋季小学生バレーボール大会</v>
      </c>
      <c r="C441" s="67"/>
      <c r="D441" s="67"/>
      <c r="E441" s="69"/>
      <c r="F441" s="67"/>
      <c r="G441" s="511" t="str">
        <f>$B$9</f>
        <v>第１8回スポーツショップライカム杯 秋季小学生バレーボール大会</v>
      </c>
      <c r="K441" s="67"/>
      <c r="L441" s="511" t="str">
        <f>'ﾗｲｶﾑ杯参加ﾁｰﾑ（低）'!$N$2</f>
        <v>第１8回スポーツショップライカム杯 秋季小学生バレーボール大会</v>
      </c>
      <c r="M441" s="67"/>
      <c r="N441" s="67"/>
      <c r="O441" s="69"/>
      <c r="P441" s="67"/>
      <c r="Q441" s="511" t="str">
        <f>$B$9</f>
        <v>第１8回スポーツショップライカム杯 秋季小学生バレーボール大会</v>
      </c>
    </row>
    <row r="442" spans="1:17" s="6" customFormat="1" ht="19.5" customHeight="1">
      <c r="A442" s="67"/>
      <c r="B442" s="68">
        <f>'ﾗｲｶﾑ杯参加ﾁｰﾑ（低）'!$N$3</f>
        <v>0</v>
      </c>
      <c r="C442" s="68"/>
      <c r="D442" s="67"/>
      <c r="E442" s="69"/>
      <c r="F442" s="67"/>
      <c r="G442" s="68">
        <f>$B$10</f>
        <v>0</v>
      </c>
      <c r="K442" s="67"/>
      <c r="L442" s="68">
        <f>'ﾗｲｶﾑ杯参加ﾁｰﾑ（低）'!$N$3</f>
        <v>0</v>
      </c>
      <c r="M442" s="68"/>
      <c r="N442" s="67"/>
      <c r="O442" s="69"/>
      <c r="P442" s="67"/>
      <c r="Q442" s="68">
        <f>$B$10</f>
        <v>0</v>
      </c>
    </row>
    <row r="443" spans="1:17" s="6" customFormat="1" ht="19.5" customHeight="1">
      <c r="A443" s="67"/>
      <c r="B443" s="68" t="str">
        <f>'ﾗｲｶﾑ杯参加ﾁｰﾑ（低）'!$N$4</f>
        <v>参加料として</v>
      </c>
      <c r="C443" s="68"/>
      <c r="D443" s="67"/>
      <c r="E443" s="69"/>
      <c r="F443" s="67"/>
      <c r="G443" s="68" t="str">
        <f>$B$11</f>
        <v>参加料として</v>
      </c>
      <c r="K443" s="67"/>
      <c r="L443" s="68" t="str">
        <f>'ﾗｲｶﾑ杯参加ﾁｰﾑ（低）'!$N$4</f>
        <v>参加料として</v>
      </c>
      <c r="M443" s="68"/>
      <c r="N443" s="67"/>
      <c r="O443" s="69"/>
      <c r="P443" s="67"/>
      <c r="Q443" s="68" t="str">
        <f>$B$11</f>
        <v>参加料として</v>
      </c>
    </row>
    <row r="444" spans="1:17" s="6" customFormat="1" ht="19.5" customHeight="1">
      <c r="A444" s="67"/>
      <c r="B444" s="68">
        <f>'ﾗｲｶﾑ杯参加ﾁｰﾑ（低）'!$N$5</f>
        <v>0</v>
      </c>
      <c r="C444" s="67"/>
      <c r="D444" s="67"/>
      <c r="E444" s="69"/>
      <c r="F444" s="67"/>
      <c r="G444" s="68">
        <f aca="true" t="shared" si="36" ref="G444:G456">$B444</f>
        <v>0</v>
      </c>
      <c r="K444" s="67"/>
      <c r="L444" s="68">
        <f>'ﾗｲｶﾑ杯参加ﾁｰﾑ（低）'!$N$5</f>
        <v>0</v>
      </c>
      <c r="M444" s="67"/>
      <c r="N444" s="67"/>
      <c r="O444" s="69"/>
      <c r="P444" s="67"/>
      <c r="Q444" s="68">
        <f aca="true" t="shared" si="37" ref="Q444:Q456">$B444</f>
        <v>0</v>
      </c>
    </row>
    <row r="445" spans="1:17" s="6" customFormat="1" ht="19.5" customHeight="1">
      <c r="A445" s="67"/>
      <c r="B445" s="68">
        <f>'ﾗｲｶﾑ杯参加ﾁｰﾑ（低）'!$N$6</f>
        <v>0</v>
      </c>
      <c r="C445" s="67"/>
      <c r="D445" s="67"/>
      <c r="E445" s="69"/>
      <c r="F445" s="67"/>
      <c r="G445" s="68">
        <f t="shared" si="36"/>
        <v>0</v>
      </c>
      <c r="K445" s="67"/>
      <c r="L445" s="68">
        <f>'ﾗｲｶﾑ杯参加ﾁｰﾑ（低）'!$N$6</f>
        <v>0</v>
      </c>
      <c r="M445" s="67"/>
      <c r="N445" s="67"/>
      <c r="O445" s="69"/>
      <c r="P445" s="67"/>
      <c r="Q445" s="68">
        <f t="shared" si="37"/>
        <v>0</v>
      </c>
    </row>
    <row r="446" spans="1:17" s="6" customFormat="1" ht="19.5" customHeight="1">
      <c r="A446" s="67"/>
      <c r="B446" s="68">
        <f>'ﾗｲｶﾑ杯参加ﾁｰﾑ（低）'!$N$7</f>
        <v>0</v>
      </c>
      <c r="C446" s="67"/>
      <c r="D446" s="67"/>
      <c r="E446" s="69"/>
      <c r="F446" s="67"/>
      <c r="G446" s="68">
        <f t="shared" si="36"/>
        <v>0</v>
      </c>
      <c r="K446" s="67"/>
      <c r="L446" s="68">
        <f>'ﾗｲｶﾑ杯参加ﾁｰﾑ（低）'!$N$7</f>
        <v>0</v>
      </c>
      <c r="M446" s="67"/>
      <c r="N446" s="67"/>
      <c r="O446" s="69"/>
      <c r="P446" s="67"/>
      <c r="Q446" s="68">
        <f t="shared" si="37"/>
        <v>0</v>
      </c>
    </row>
    <row r="447" spans="1:17" s="6" customFormat="1" ht="19.5" customHeight="1">
      <c r="A447" s="67"/>
      <c r="B447" s="68" t="str">
        <f>"入金日　"&amp;"平成"&amp;'ﾗｲｶﾑ杯参加ﾁｰﾑ（低）'!$O$8&amp;"年　"&amp;'ﾗｲｶﾑ杯参加ﾁｰﾑ（低）'!$Q$8&amp;"月"&amp;'ﾗｲｶﾑ杯参加ﾁｰﾑ（低）'!$S$8&amp;"日　"&amp;'ﾗｲｶﾑ杯参加ﾁｰﾑ（低）'!$U$8</f>
        <v>入金日　平成4年　9月23日　金曜日</v>
      </c>
      <c r="C447" s="67"/>
      <c r="D447" s="67"/>
      <c r="E447" s="69"/>
      <c r="F447" s="67"/>
      <c r="G447" s="68" t="str">
        <f t="shared" si="36"/>
        <v>入金日　平成4年　9月23日　金曜日</v>
      </c>
      <c r="K447" s="67"/>
      <c r="L447" s="68" t="str">
        <f>"入金日　"&amp;"平成"&amp;'ﾗｲｶﾑ杯参加ﾁｰﾑ（低）'!$O$8&amp;"年　"&amp;'ﾗｲｶﾑ杯参加ﾁｰﾑ（低）'!$Q$8&amp;"月"&amp;'ﾗｲｶﾑ杯参加ﾁｰﾑ（低）'!$S$8&amp;"日　"&amp;'ﾗｲｶﾑ杯参加ﾁｰﾑ（低）'!$U$8</f>
        <v>入金日　平成4年　9月23日　金曜日</v>
      </c>
      <c r="M447" s="67"/>
      <c r="N447" s="67"/>
      <c r="O447" s="69"/>
      <c r="P447" s="67"/>
      <c r="Q447" s="68" t="str">
        <f t="shared" si="37"/>
        <v>入金日　平成4年　9月23日　金曜日</v>
      </c>
    </row>
    <row r="448" spans="1:17" s="6" customFormat="1" ht="19.5" customHeight="1">
      <c r="A448" s="67"/>
      <c r="B448" s="68">
        <f>'ﾗｲｶﾑ杯参加ﾁｰﾑ（低）'!$N$9</f>
        <v>0</v>
      </c>
      <c r="C448" s="67"/>
      <c r="D448" s="67"/>
      <c r="E448" s="69"/>
      <c r="F448" s="67"/>
      <c r="G448" s="68">
        <f t="shared" si="36"/>
        <v>0</v>
      </c>
      <c r="K448" s="67"/>
      <c r="L448" s="68">
        <f>'ﾗｲｶﾑ杯参加ﾁｰﾑ（低）'!$N$9</f>
        <v>0</v>
      </c>
      <c r="M448" s="67"/>
      <c r="N448" s="67"/>
      <c r="O448" s="69"/>
      <c r="P448" s="67"/>
      <c r="Q448" s="68">
        <f t="shared" si="37"/>
        <v>0</v>
      </c>
    </row>
    <row r="449" spans="1:17" s="6" customFormat="1" ht="19.5" customHeight="1">
      <c r="A449" s="67"/>
      <c r="B449" s="68" t="s">
        <v>88</v>
      </c>
      <c r="C449" s="67"/>
      <c r="D449" s="67"/>
      <c r="E449" s="69"/>
      <c r="F449" s="67"/>
      <c r="G449" s="68" t="str">
        <f t="shared" si="36"/>
        <v>上記正に領収致しました。</v>
      </c>
      <c r="K449" s="67"/>
      <c r="L449" s="68" t="s">
        <v>88</v>
      </c>
      <c r="M449" s="67"/>
      <c r="N449" s="67"/>
      <c r="O449" s="69"/>
      <c r="P449" s="67"/>
      <c r="Q449" s="68" t="str">
        <f t="shared" si="37"/>
        <v>上記正に領収致しました。</v>
      </c>
    </row>
    <row r="450" spans="1:17" s="6" customFormat="1" ht="19.5" customHeight="1">
      <c r="A450" s="67"/>
      <c r="B450" s="68">
        <f>'ﾗｲｶﾑ杯参加ﾁｰﾑ（低）'!$N$11</f>
        <v>0</v>
      </c>
      <c r="C450" s="67"/>
      <c r="D450" s="67"/>
      <c r="E450" s="69"/>
      <c r="F450" s="67"/>
      <c r="G450" s="68">
        <f t="shared" si="36"/>
        <v>0</v>
      </c>
      <c r="K450" s="67"/>
      <c r="L450" s="68">
        <f>'ﾗｲｶﾑ杯参加ﾁｰﾑ（低）'!$N$11</f>
        <v>0</v>
      </c>
      <c r="M450" s="67"/>
      <c r="N450" s="67"/>
      <c r="O450" s="69"/>
      <c r="P450" s="67"/>
      <c r="Q450" s="68">
        <f t="shared" si="37"/>
        <v>0</v>
      </c>
    </row>
    <row r="451" spans="1:17" s="6" customFormat="1" ht="19.5" customHeight="1">
      <c r="A451" s="67"/>
      <c r="B451" s="68" t="str">
        <f>'ﾗｲｶﾑ杯参加ﾁｰﾑ（低）'!$N$12</f>
        <v>宮古地区小学生バレーボール連盟</v>
      </c>
      <c r="C451" s="67"/>
      <c r="D451" s="67"/>
      <c r="E451" s="69"/>
      <c r="F451" s="67"/>
      <c r="G451" s="68" t="str">
        <f t="shared" si="36"/>
        <v>宮古地区小学生バレーボール連盟</v>
      </c>
      <c r="K451" s="67"/>
      <c r="L451" s="68" t="str">
        <f>'ﾗｲｶﾑ杯参加ﾁｰﾑ（低）'!$N$12</f>
        <v>宮古地区小学生バレーボール連盟</v>
      </c>
      <c r="M451" s="67"/>
      <c r="N451" s="67"/>
      <c r="O451" s="69"/>
      <c r="P451" s="67"/>
      <c r="Q451" s="68" t="str">
        <f t="shared" si="37"/>
        <v>宮古地区小学生バレーボール連盟</v>
      </c>
    </row>
    <row r="452" spans="1:17" s="6" customFormat="1" ht="19.5" customHeight="1">
      <c r="A452" s="67"/>
      <c r="B452" s="68" t="str">
        <f>'ﾗｲｶﾑ杯参加ﾁｰﾑ（低）'!$N$13&amp;" 　印"</f>
        <v>会　　長　　　漢那　則朋 　印</v>
      </c>
      <c r="C452" s="67"/>
      <c r="D452" s="67"/>
      <c r="E452" s="69"/>
      <c r="F452" s="67"/>
      <c r="G452" s="68" t="str">
        <f t="shared" si="36"/>
        <v>会　　長　　　漢那　則朋 　印</v>
      </c>
      <c r="K452" s="67"/>
      <c r="L452" s="68" t="str">
        <f>'ﾗｲｶﾑ杯参加ﾁｰﾑ（低）'!$N$13&amp;" 　印"</f>
        <v>会　　長　　　漢那　則朋 　印</v>
      </c>
      <c r="M452" s="67"/>
      <c r="N452" s="67"/>
      <c r="O452" s="69"/>
      <c r="P452" s="67"/>
      <c r="Q452" s="68" t="str">
        <f t="shared" si="37"/>
        <v>会　　長　　　漢那　則朋 　印</v>
      </c>
    </row>
    <row r="453" spans="1:17" s="6" customFormat="1" ht="19.5" customHeight="1">
      <c r="A453" s="67"/>
      <c r="B453" s="68">
        <f>'ﾗｲｶﾑ杯参加ﾁｰﾑ（低）'!$N$14</f>
        <v>0</v>
      </c>
      <c r="C453" s="67"/>
      <c r="D453" s="67"/>
      <c r="E453" s="69"/>
      <c r="F453" s="67"/>
      <c r="G453" s="68">
        <f t="shared" si="36"/>
        <v>0</v>
      </c>
      <c r="K453" s="67"/>
      <c r="L453" s="68">
        <f>'ﾗｲｶﾑ杯参加ﾁｰﾑ（低）'!$N$14</f>
        <v>0</v>
      </c>
      <c r="M453" s="67"/>
      <c r="N453" s="67"/>
      <c r="O453" s="69"/>
      <c r="P453" s="67"/>
      <c r="Q453" s="68">
        <f t="shared" si="37"/>
        <v>0</v>
      </c>
    </row>
    <row r="454" spans="1:17" s="6" customFormat="1" ht="19.5" customHeight="1">
      <c r="A454" s="67"/>
      <c r="B454" s="68">
        <f>'ﾗｲｶﾑ杯参加ﾁｰﾑ（低）'!$N$15</f>
        <v>0</v>
      </c>
      <c r="C454" s="67"/>
      <c r="D454" s="67"/>
      <c r="E454" s="69"/>
      <c r="F454" s="67"/>
      <c r="G454" s="68">
        <f t="shared" si="36"/>
        <v>0</v>
      </c>
      <c r="K454" s="67"/>
      <c r="L454" s="68">
        <f>'ﾗｲｶﾑ杯参加ﾁｰﾑ（低）'!$N$15</f>
        <v>0</v>
      </c>
      <c r="M454" s="67"/>
      <c r="N454" s="67"/>
      <c r="O454" s="69"/>
      <c r="P454" s="67"/>
      <c r="Q454" s="68">
        <f t="shared" si="37"/>
        <v>0</v>
      </c>
    </row>
    <row r="455" spans="1:17" ht="19.5" customHeight="1">
      <c r="A455" s="15"/>
      <c r="B455" s="68">
        <f>'ﾗｲｶﾑ杯参加ﾁｰﾑ（低）'!$N$16</f>
        <v>0</v>
      </c>
      <c r="C455" s="15"/>
      <c r="D455" s="15"/>
      <c r="E455" s="65"/>
      <c r="F455" s="15"/>
      <c r="G455" s="68">
        <f t="shared" si="36"/>
        <v>0</v>
      </c>
      <c r="K455" s="15"/>
      <c r="L455" s="68">
        <f>'ﾗｲｶﾑ杯参加ﾁｰﾑ（低）'!$N$16</f>
        <v>0</v>
      </c>
      <c r="M455" s="15"/>
      <c r="N455" s="15"/>
      <c r="O455" s="65"/>
      <c r="P455" s="15"/>
      <c r="Q455" s="68">
        <f t="shared" si="37"/>
        <v>0</v>
      </c>
    </row>
    <row r="456" spans="1:17" ht="19.5" customHeight="1">
      <c r="A456" s="15"/>
      <c r="B456" s="68">
        <f>'ﾗｲｶﾑ杯参加ﾁｰﾑ（低）'!$N$17</f>
        <v>0</v>
      </c>
      <c r="C456" s="15"/>
      <c r="D456" s="15"/>
      <c r="E456" s="65"/>
      <c r="F456" s="15"/>
      <c r="G456" s="68">
        <f t="shared" si="36"/>
        <v>0</v>
      </c>
      <c r="K456" s="15"/>
      <c r="L456" s="68">
        <f>'ﾗｲｶﾑ杯参加ﾁｰﾑ（低）'!$N$17</f>
        <v>0</v>
      </c>
      <c r="M456" s="15"/>
      <c r="N456" s="15"/>
      <c r="O456" s="65"/>
      <c r="P456" s="15"/>
      <c r="Q456" s="68">
        <f t="shared" si="37"/>
        <v>0</v>
      </c>
    </row>
    <row r="457" spans="1:20" ht="23.25">
      <c r="A457" s="1003" t="s">
        <v>86</v>
      </c>
      <c r="B457" s="1003"/>
      <c r="C457" s="1003"/>
      <c r="D457" s="1003"/>
      <c r="E457" s="1004"/>
      <c r="F457" s="1003" t="s">
        <v>78</v>
      </c>
      <c r="G457" s="1003"/>
      <c r="H457" s="1003"/>
      <c r="I457" s="1003"/>
      <c r="J457" s="1003"/>
      <c r="K457" s="1003" t="s">
        <v>86</v>
      </c>
      <c r="L457" s="1003"/>
      <c r="M457" s="1003"/>
      <c r="N457" s="1003"/>
      <c r="O457" s="1004"/>
      <c r="P457" s="1003" t="s">
        <v>78</v>
      </c>
      <c r="Q457" s="1003"/>
      <c r="R457" s="1003"/>
      <c r="S457" s="1003"/>
      <c r="T457" s="1003"/>
    </row>
    <row r="458" spans="1:16" ht="24" customHeight="1">
      <c r="A458" s="64"/>
      <c r="B458" s="15"/>
      <c r="C458" s="15"/>
      <c r="D458" s="15"/>
      <c r="E458" s="65"/>
      <c r="F458" s="15"/>
      <c r="K458" s="64"/>
      <c r="L458" s="15"/>
      <c r="M458" s="15"/>
      <c r="N458" s="15"/>
      <c r="O458" s="65"/>
      <c r="P458" s="15"/>
    </row>
    <row r="459" spans="1:20" ht="23.25">
      <c r="A459" s="1000" t="str">
        <f>'ﾗｲｶﾑ杯参加ﾁｰﾑ（低）'!C22&amp;"　"&amp;'ﾗｲｶﾑ杯参加ﾁｰﾑ（低）'!D22&amp;"　様"</f>
        <v>　　様</v>
      </c>
      <c r="B459" s="1001"/>
      <c r="C459" s="1001"/>
      <c r="D459" s="1001"/>
      <c r="E459" s="1002"/>
      <c r="F459" s="1000" t="str">
        <f>A459</f>
        <v>　　様</v>
      </c>
      <c r="G459" s="1000"/>
      <c r="H459" s="1000"/>
      <c r="I459" s="1000"/>
      <c r="J459" s="1000"/>
      <c r="K459" s="1000" t="str">
        <f>'ﾗｲｶﾑ杯参加ﾁｰﾑ（低）'!I22&amp;"　"&amp;'ﾗｲｶﾑ杯参加ﾁｰﾑ（低）'!J22&amp;"　様"</f>
        <v>　　様</v>
      </c>
      <c r="L459" s="1001"/>
      <c r="M459" s="1001"/>
      <c r="N459" s="1001"/>
      <c r="O459" s="1002"/>
      <c r="P459" s="1000" t="str">
        <f>K459</f>
        <v>　　様</v>
      </c>
      <c r="Q459" s="1000"/>
      <c r="R459" s="1000"/>
      <c r="S459" s="1000"/>
      <c r="T459" s="1000"/>
    </row>
    <row r="460" spans="1:16" ht="19.5" customHeight="1">
      <c r="A460" s="66"/>
      <c r="B460" s="15"/>
      <c r="C460" s="15"/>
      <c r="D460" s="15"/>
      <c r="E460" s="65"/>
      <c r="F460" s="15"/>
      <c r="K460" s="66"/>
      <c r="L460" s="15"/>
      <c r="M460" s="15"/>
      <c r="N460" s="15"/>
      <c r="O460" s="65"/>
      <c r="P460" s="15"/>
    </row>
    <row r="461" spans="1:16" ht="19.5" customHeight="1">
      <c r="A461" s="66"/>
      <c r="B461" s="15"/>
      <c r="C461" s="15"/>
      <c r="D461" s="15"/>
      <c r="E461" s="65"/>
      <c r="F461" s="15"/>
      <c r="K461" s="66"/>
      <c r="L461" s="15"/>
      <c r="M461" s="15"/>
      <c r="N461" s="15"/>
      <c r="O461" s="65"/>
      <c r="P461" s="15"/>
    </row>
    <row r="462" spans="1:20" ht="19.5" customHeight="1">
      <c r="A462" s="997">
        <f>'ﾗｲｶﾑ杯参加ﾁｰﾑ（低）'!E22</f>
        <v>0</v>
      </c>
      <c r="B462" s="998"/>
      <c r="C462" s="998"/>
      <c r="D462" s="998"/>
      <c r="E462" s="999"/>
      <c r="F462" s="997">
        <f>A462</f>
        <v>0</v>
      </c>
      <c r="G462" s="998"/>
      <c r="H462" s="998"/>
      <c r="I462" s="998"/>
      <c r="J462" s="998"/>
      <c r="K462" s="997">
        <f>'ﾗｲｶﾑ杯参加ﾁｰﾑ（低）'!K22</f>
        <v>0</v>
      </c>
      <c r="L462" s="998"/>
      <c r="M462" s="998"/>
      <c r="N462" s="998"/>
      <c r="O462" s="999"/>
      <c r="P462" s="997">
        <f>K462</f>
        <v>0</v>
      </c>
      <c r="Q462" s="998"/>
      <c r="R462" s="998"/>
      <c r="S462" s="998"/>
      <c r="T462" s="998"/>
    </row>
    <row r="463" spans="1:16" ht="19.5" customHeight="1">
      <c r="A463" s="66"/>
      <c r="B463" s="15"/>
      <c r="C463" s="15"/>
      <c r="D463" s="15"/>
      <c r="E463" s="65"/>
      <c r="F463" s="15"/>
      <c r="K463" s="66"/>
      <c r="L463" s="15"/>
      <c r="M463" s="15"/>
      <c r="N463" s="15"/>
      <c r="O463" s="65"/>
      <c r="P463" s="15"/>
    </row>
    <row r="464" spans="1:17" s="6" customFormat="1" ht="19.5" customHeight="1">
      <c r="A464" s="67"/>
      <c r="B464" s="68" t="s">
        <v>87</v>
      </c>
      <c r="C464" s="67"/>
      <c r="D464" s="67"/>
      <c r="E464" s="69"/>
      <c r="F464" s="67"/>
      <c r="G464" s="68" t="str">
        <f>$B$8</f>
        <v>但し、</v>
      </c>
      <c r="K464" s="67"/>
      <c r="L464" s="68" t="s">
        <v>87</v>
      </c>
      <c r="M464" s="67"/>
      <c r="N464" s="67"/>
      <c r="O464" s="69"/>
      <c r="P464" s="67"/>
      <c r="Q464" s="68" t="str">
        <f>$B$8</f>
        <v>但し、</v>
      </c>
    </row>
    <row r="465" spans="1:17" s="6" customFormat="1" ht="19.5" customHeight="1">
      <c r="A465" s="67"/>
      <c r="B465" s="511" t="str">
        <f>'ﾗｲｶﾑ杯参加ﾁｰﾑ（低）'!$N$2</f>
        <v>第１8回スポーツショップライカム杯 秋季小学生バレーボール大会</v>
      </c>
      <c r="C465" s="67"/>
      <c r="D465" s="67"/>
      <c r="E465" s="69"/>
      <c r="F465" s="67"/>
      <c r="G465" s="511" t="str">
        <f>$B$9</f>
        <v>第１8回スポーツショップライカム杯 秋季小学生バレーボール大会</v>
      </c>
      <c r="K465" s="67"/>
      <c r="L465" s="511" t="str">
        <f>'ﾗｲｶﾑ杯参加ﾁｰﾑ（低）'!$N$2</f>
        <v>第１8回スポーツショップライカム杯 秋季小学生バレーボール大会</v>
      </c>
      <c r="M465" s="67"/>
      <c r="N465" s="67"/>
      <c r="O465" s="69"/>
      <c r="P465" s="67"/>
      <c r="Q465" s="511" t="str">
        <f>$B$9</f>
        <v>第１8回スポーツショップライカム杯 秋季小学生バレーボール大会</v>
      </c>
    </row>
    <row r="466" spans="1:17" s="6" customFormat="1" ht="19.5" customHeight="1">
      <c r="A466" s="67"/>
      <c r="B466" s="68">
        <f>'ﾗｲｶﾑ杯参加ﾁｰﾑ（低）'!$N$3</f>
        <v>0</v>
      </c>
      <c r="C466" s="68"/>
      <c r="D466" s="67"/>
      <c r="E466" s="69"/>
      <c r="F466" s="67"/>
      <c r="G466" s="68">
        <f>$B$10</f>
        <v>0</v>
      </c>
      <c r="K466" s="67"/>
      <c r="L466" s="68">
        <f>'ﾗｲｶﾑ杯参加ﾁｰﾑ（低）'!$N$3</f>
        <v>0</v>
      </c>
      <c r="M466" s="68"/>
      <c r="N466" s="67"/>
      <c r="O466" s="69"/>
      <c r="P466" s="67"/>
      <c r="Q466" s="68">
        <f>$B$10</f>
        <v>0</v>
      </c>
    </row>
    <row r="467" spans="1:17" s="6" customFormat="1" ht="19.5" customHeight="1">
      <c r="A467" s="67"/>
      <c r="B467" s="68" t="str">
        <f>'ﾗｲｶﾑ杯参加ﾁｰﾑ（低）'!$N$4</f>
        <v>参加料として</v>
      </c>
      <c r="C467" s="68"/>
      <c r="D467" s="67"/>
      <c r="E467" s="69"/>
      <c r="F467" s="67"/>
      <c r="G467" s="68" t="str">
        <f>$B$11</f>
        <v>参加料として</v>
      </c>
      <c r="K467" s="67"/>
      <c r="L467" s="68" t="str">
        <f>'ﾗｲｶﾑ杯参加ﾁｰﾑ（低）'!$N$4</f>
        <v>参加料として</v>
      </c>
      <c r="M467" s="68"/>
      <c r="N467" s="67"/>
      <c r="O467" s="69"/>
      <c r="P467" s="67"/>
      <c r="Q467" s="68" t="str">
        <f>$B$11</f>
        <v>参加料として</v>
      </c>
    </row>
    <row r="468" spans="1:17" s="6" customFormat="1" ht="19.5" customHeight="1">
      <c r="A468" s="67"/>
      <c r="B468" s="68">
        <f>'ﾗｲｶﾑ杯参加ﾁｰﾑ（低）'!$N$5</f>
        <v>0</v>
      </c>
      <c r="C468" s="67"/>
      <c r="D468" s="67"/>
      <c r="E468" s="69"/>
      <c r="F468" s="67"/>
      <c r="G468" s="68">
        <f aca="true" t="shared" si="38" ref="G468:G480">$B468</f>
        <v>0</v>
      </c>
      <c r="K468" s="67"/>
      <c r="L468" s="68">
        <f>'ﾗｲｶﾑ杯参加ﾁｰﾑ（低）'!$N$5</f>
        <v>0</v>
      </c>
      <c r="M468" s="67"/>
      <c r="N468" s="67"/>
      <c r="O468" s="69"/>
      <c r="P468" s="67"/>
      <c r="Q468" s="68">
        <f aca="true" t="shared" si="39" ref="Q468:Q480">$B468</f>
        <v>0</v>
      </c>
    </row>
    <row r="469" spans="1:17" s="6" customFormat="1" ht="19.5" customHeight="1">
      <c r="A469" s="67"/>
      <c r="B469" s="68">
        <f>'ﾗｲｶﾑ杯参加ﾁｰﾑ（低）'!$N$6</f>
        <v>0</v>
      </c>
      <c r="C469" s="67"/>
      <c r="D469" s="67"/>
      <c r="E469" s="69"/>
      <c r="F469" s="67"/>
      <c r="G469" s="68">
        <f t="shared" si="38"/>
        <v>0</v>
      </c>
      <c r="K469" s="67"/>
      <c r="L469" s="68">
        <f>'ﾗｲｶﾑ杯参加ﾁｰﾑ（低）'!$N$6</f>
        <v>0</v>
      </c>
      <c r="M469" s="67"/>
      <c r="N469" s="67"/>
      <c r="O469" s="69"/>
      <c r="P469" s="67"/>
      <c r="Q469" s="68">
        <f t="shared" si="39"/>
        <v>0</v>
      </c>
    </row>
    <row r="470" spans="1:17" s="6" customFormat="1" ht="19.5" customHeight="1">
      <c r="A470" s="67"/>
      <c r="B470" s="68">
        <f>'ﾗｲｶﾑ杯参加ﾁｰﾑ（低）'!$N$7</f>
        <v>0</v>
      </c>
      <c r="C470" s="67"/>
      <c r="D470" s="67"/>
      <c r="E470" s="69"/>
      <c r="F470" s="67"/>
      <c r="G470" s="68">
        <f t="shared" si="38"/>
        <v>0</v>
      </c>
      <c r="K470" s="67"/>
      <c r="L470" s="68">
        <f>'ﾗｲｶﾑ杯参加ﾁｰﾑ（低）'!$N$7</f>
        <v>0</v>
      </c>
      <c r="M470" s="67"/>
      <c r="N470" s="67"/>
      <c r="O470" s="69"/>
      <c r="P470" s="67"/>
      <c r="Q470" s="68">
        <f t="shared" si="39"/>
        <v>0</v>
      </c>
    </row>
    <row r="471" spans="1:17" s="6" customFormat="1" ht="19.5" customHeight="1">
      <c r="A471" s="67"/>
      <c r="B471" s="68" t="str">
        <f>"入金日　"&amp;"平成"&amp;'ﾗｲｶﾑ杯参加ﾁｰﾑ（低）'!$O$8&amp;"年　"&amp;'ﾗｲｶﾑ杯参加ﾁｰﾑ（低）'!$Q$8&amp;"月"&amp;'ﾗｲｶﾑ杯参加ﾁｰﾑ（低）'!$S$8&amp;"日　"&amp;'ﾗｲｶﾑ杯参加ﾁｰﾑ（低）'!$U$8</f>
        <v>入金日　平成4年　9月23日　金曜日</v>
      </c>
      <c r="C471" s="67"/>
      <c r="D471" s="67"/>
      <c r="E471" s="69"/>
      <c r="F471" s="67"/>
      <c r="G471" s="68" t="str">
        <f t="shared" si="38"/>
        <v>入金日　平成4年　9月23日　金曜日</v>
      </c>
      <c r="K471" s="67"/>
      <c r="L471" s="68" t="str">
        <f>"入金日　"&amp;"平成"&amp;'ﾗｲｶﾑ杯参加ﾁｰﾑ（低）'!$O$8&amp;"年　"&amp;'ﾗｲｶﾑ杯参加ﾁｰﾑ（低）'!$Q$8&amp;"月"&amp;'ﾗｲｶﾑ杯参加ﾁｰﾑ（低）'!$S$8&amp;"日　"&amp;'ﾗｲｶﾑ杯参加ﾁｰﾑ（低）'!$U$8</f>
        <v>入金日　平成4年　9月23日　金曜日</v>
      </c>
      <c r="M471" s="67"/>
      <c r="N471" s="67"/>
      <c r="O471" s="69"/>
      <c r="P471" s="67"/>
      <c r="Q471" s="68" t="str">
        <f t="shared" si="39"/>
        <v>入金日　平成4年　9月23日　金曜日</v>
      </c>
    </row>
    <row r="472" spans="1:17" s="6" customFormat="1" ht="19.5" customHeight="1">
      <c r="A472" s="67"/>
      <c r="B472" s="68">
        <f>'ﾗｲｶﾑ杯参加ﾁｰﾑ（低）'!$N$9</f>
        <v>0</v>
      </c>
      <c r="C472" s="67"/>
      <c r="D472" s="67"/>
      <c r="E472" s="69"/>
      <c r="F472" s="67"/>
      <c r="G472" s="68">
        <f t="shared" si="38"/>
        <v>0</v>
      </c>
      <c r="K472" s="67"/>
      <c r="L472" s="68">
        <f>'ﾗｲｶﾑ杯参加ﾁｰﾑ（低）'!$N$9</f>
        <v>0</v>
      </c>
      <c r="M472" s="67"/>
      <c r="N472" s="67"/>
      <c r="O472" s="69"/>
      <c r="P472" s="67"/>
      <c r="Q472" s="68">
        <f t="shared" si="39"/>
        <v>0</v>
      </c>
    </row>
    <row r="473" spans="1:17" s="6" customFormat="1" ht="19.5" customHeight="1">
      <c r="A473" s="67"/>
      <c r="B473" s="68" t="s">
        <v>88</v>
      </c>
      <c r="C473" s="67"/>
      <c r="D473" s="67"/>
      <c r="E473" s="69"/>
      <c r="F473" s="67"/>
      <c r="G473" s="68" t="str">
        <f t="shared" si="38"/>
        <v>上記正に領収致しました。</v>
      </c>
      <c r="K473" s="67"/>
      <c r="L473" s="68" t="s">
        <v>88</v>
      </c>
      <c r="M473" s="67"/>
      <c r="N473" s="67"/>
      <c r="O473" s="69"/>
      <c r="P473" s="67"/>
      <c r="Q473" s="68" t="str">
        <f t="shared" si="39"/>
        <v>上記正に領収致しました。</v>
      </c>
    </row>
    <row r="474" spans="1:17" s="6" customFormat="1" ht="19.5" customHeight="1">
      <c r="A474" s="67"/>
      <c r="B474" s="68">
        <f>'ﾗｲｶﾑ杯参加ﾁｰﾑ（低）'!$N$11</f>
        <v>0</v>
      </c>
      <c r="C474" s="67"/>
      <c r="D474" s="67"/>
      <c r="E474" s="69"/>
      <c r="F474" s="67"/>
      <c r="G474" s="68">
        <f t="shared" si="38"/>
        <v>0</v>
      </c>
      <c r="K474" s="67"/>
      <c r="L474" s="68">
        <f>'ﾗｲｶﾑ杯参加ﾁｰﾑ（低）'!$N$11</f>
        <v>0</v>
      </c>
      <c r="M474" s="67"/>
      <c r="N474" s="67"/>
      <c r="O474" s="69"/>
      <c r="P474" s="67"/>
      <c r="Q474" s="68">
        <f t="shared" si="39"/>
        <v>0</v>
      </c>
    </row>
    <row r="475" spans="1:17" s="6" customFormat="1" ht="19.5" customHeight="1">
      <c r="A475" s="67"/>
      <c r="B475" s="68" t="str">
        <f>'ﾗｲｶﾑ杯参加ﾁｰﾑ（低）'!$N$12</f>
        <v>宮古地区小学生バレーボール連盟</v>
      </c>
      <c r="C475" s="67"/>
      <c r="D475" s="67"/>
      <c r="E475" s="69"/>
      <c r="F475" s="67"/>
      <c r="G475" s="68" t="str">
        <f t="shared" si="38"/>
        <v>宮古地区小学生バレーボール連盟</v>
      </c>
      <c r="K475" s="67"/>
      <c r="L475" s="68" t="str">
        <f>'ﾗｲｶﾑ杯参加ﾁｰﾑ（低）'!$N$12</f>
        <v>宮古地区小学生バレーボール連盟</v>
      </c>
      <c r="M475" s="67"/>
      <c r="N475" s="67"/>
      <c r="O475" s="69"/>
      <c r="P475" s="67"/>
      <c r="Q475" s="68" t="str">
        <f t="shared" si="39"/>
        <v>宮古地区小学生バレーボール連盟</v>
      </c>
    </row>
    <row r="476" spans="1:17" s="6" customFormat="1" ht="19.5" customHeight="1">
      <c r="A476" s="67"/>
      <c r="B476" s="68" t="str">
        <f>'ﾗｲｶﾑ杯参加ﾁｰﾑ（低）'!$N$13&amp;" 　印"</f>
        <v>会　　長　　　漢那　則朋 　印</v>
      </c>
      <c r="C476" s="67"/>
      <c r="D476" s="67"/>
      <c r="E476" s="69"/>
      <c r="F476" s="67"/>
      <c r="G476" s="68" t="str">
        <f t="shared" si="38"/>
        <v>会　　長　　　漢那　則朋 　印</v>
      </c>
      <c r="K476" s="67"/>
      <c r="L476" s="68" t="str">
        <f>'ﾗｲｶﾑ杯参加ﾁｰﾑ（低）'!$N$13&amp;" 　印"</f>
        <v>会　　長　　　漢那　則朋 　印</v>
      </c>
      <c r="M476" s="67"/>
      <c r="N476" s="67"/>
      <c r="O476" s="69"/>
      <c r="P476" s="67"/>
      <c r="Q476" s="68" t="str">
        <f t="shared" si="39"/>
        <v>会　　長　　　漢那　則朋 　印</v>
      </c>
    </row>
    <row r="477" spans="1:17" s="6" customFormat="1" ht="19.5" customHeight="1">
      <c r="A477" s="67"/>
      <c r="B477" s="68">
        <f>'ﾗｲｶﾑ杯参加ﾁｰﾑ（低）'!$N$14</f>
        <v>0</v>
      </c>
      <c r="C477" s="67"/>
      <c r="D477" s="67"/>
      <c r="E477" s="69"/>
      <c r="F477" s="67"/>
      <c r="G477" s="68">
        <f t="shared" si="38"/>
        <v>0</v>
      </c>
      <c r="K477" s="67"/>
      <c r="L477" s="68">
        <f>'ﾗｲｶﾑ杯参加ﾁｰﾑ（低）'!$N$14</f>
        <v>0</v>
      </c>
      <c r="M477" s="67"/>
      <c r="N477" s="67"/>
      <c r="O477" s="69"/>
      <c r="P477" s="67"/>
      <c r="Q477" s="68">
        <f t="shared" si="39"/>
        <v>0</v>
      </c>
    </row>
    <row r="478" spans="1:17" s="6" customFormat="1" ht="19.5" customHeight="1">
      <c r="A478" s="67"/>
      <c r="B478" s="68">
        <f>'ﾗｲｶﾑ杯参加ﾁｰﾑ（低）'!$N$15</f>
        <v>0</v>
      </c>
      <c r="C478" s="67"/>
      <c r="D478" s="67"/>
      <c r="E478" s="69"/>
      <c r="F478" s="67"/>
      <c r="G478" s="68">
        <f t="shared" si="38"/>
        <v>0</v>
      </c>
      <c r="K478" s="67"/>
      <c r="L478" s="68">
        <f>'ﾗｲｶﾑ杯参加ﾁｰﾑ（低）'!$N$15</f>
        <v>0</v>
      </c>
      <c r="M478" s="67"/>
      <c r="N478" s="67"/>
      <c r="O478" s="69"/>
      <c r="P478" s="67"/>
      <c r="Q478" s="68">
        <f t="shared" si="39"/>
        <v>0</v>
      </c>
    </row>
    <row r="479" spans="1:17" ht="19.5" customHeight="1">
      <c r="A479" s="15"/>
      <c r="B479" s="68">
        <f>'ﾗｲｶﾑ杯参加ﾁｰﾑ（低）'!$N$16</f>
        <v>0</v>
      </c>
      <c r="C479" s="15"/>
      <c r="D479" s="15"/>
      <c r="E479" s="65"/>
      <c r="F479" s="15"/>
      <c r="G479" s="68">
        <f t="shared" si="38"/>
        <v>0</v>
      </c>
      <c r="K479" s="15"/>
      <c r="L479" s="68">
        <f>'ﾗｲｶﾑ杯参加ﾁｰﾑ（低）'!$N$16</f>
        <v>0</v>
      </c>
      <c r="M479" s="15"/>
      <c r="N479" s="15"/>
      <c r="O479" s="65"/>
      <c r="P479" s="15"/>
      <c r="Q479" s="68">
        <f t="shared" si="39"/>
        <v>0</v>
      </c>
    </row>
    <row r="480" spans="1:17" ht="19.5" customHeight="1">
      <c r="A480" s="15"/>
      <c r="B480" s="68">
        <f>'ﾗｲｶﾑ杯参加ﾁｰﾑ（低）'!$N$17</f>
        <v>0</v>
      </c>
      <c r="C480" s="15"/>
      <c r="D480" s="15"/>
      <c r="E480" s="65"/>
      <c r="F480" s="15"/>
      <c r="G480" s="68">
        <f t="shared" si="38"/>
        <v>0</v>
      </c>
      <c r="K480" s="15"/>
      <c r="L480" s="68">
        <f>'ﾗｲｶﾑ杯参加ﾁｰﾑ（低）'!$N$17</f>
        <v>0</v>
      </c>
      <c r="M480" s="15"/>
      <c r="N480" s="15"/>
      <c r="O480" s="65"/>
      <c r="P480" s="15"/>
      <c r="Q480" s="68">
        <f t="shared" si="39"/>
        <v>0</v>
      </c>
    </row>
    <row r="481" spans="1:20" ht="23.25">
      <c r="A481" s="1003" t="s">
        <v>86</v>
      </c>
      <c r="B481" s="1003"/>
      <c r="C481" s="1003"/>
      <c r="D481" s="1003"/>
      <c r="E481" s="1004"/>
      <c r="F481" s="1003" t="s">
        <v>78</v>
      </c>
      <c r="G481" s="1003"/>
      <c r="H481" s="1003"/>
      <c r="I481" s="1003"/>
      <c r="J481" s="1003"/>
      <c r="K481" s="1003" t="s">
        <v>86</v>
      </c>
      <c r="L481" s="1003"/>
      <c r="M481" s="1003"/>
      <c r="N481" s="1003"/>
      <c r="O481" s="1004"/>
      <c r="P481" s="1003" t="s">
        <v>78</v>
      </c>
      <c r="Q481" s="1003"/>
      <c r="R481" s="1003"/>
      <c r="S481" s="1003"/>
      <c r="T481" s="1003"/>
    </row>
    <row r="482" spans="1:16" ht="24" customHeight="1">
      <c r="A482" s="64"/>
      <c r="B482" s="15"/>
      <c r="C482" s="15"/>
      <c r="D482" s="15"/>
      <c r="E482" s="65"/>
      <c r="F482" s="15"/>
      <c r="K482" s="64"/>
      <c r="L482" s="15"/>
      <c r="M482" s="15"/>
      <c r="N482" s="15"/>
      <c r="O482" s="65"/>
      <c r="P482" s="15"/>
    </row>
    <row r="483" spans="1:20" ht="23.25">
      <c r="A483" s="1000" t="str">
        <f>'ﾗｲｶﾑ杯参加ﾁｰﾑ（低）'!C23&amp;"　"&amp;'ﾗｲｶﾑ杯参加ﾁｰﾑ（低）'!D23&amp;"　様"</f>
        <v>　　様</v>
      </c>
      <c r="B483" s="1001"/>
      <c r="C483" s="1001"/>
      <c r="D483" s="1001"/>
      <c r="E483" s="1002"/>
      <c r="F483" s="1000" t="str">
        <f>A483</f>
        <v>　　様</v>
      </c>
      <c r="G483" s="1000"/>
      <c r="H483" s="1000"/>
      <c r="I483" s="1000"/>
      <c r="J483" s="1000"/>
      <c r="K483" s="1000" t="str">
        <f>'ﾗｲｶﾑ杯参加ﾁｰﾑ（低）'!I23&amp;"　"&amp;'ﾗｲｶﾑ杯参加ﾁｰﾑ（低）'!J23&amp;"　様"</f>
        <v>　　様</v>
      </c>
      <c r="L483" s="1001"/>
      <c r="M483" s="1001"/>
      <c r="N483" s="1001"/>
      <c r="O483" s="1002"/>
      <c r="P483" s="1000" t="str">
        <f>K483</f>
        <v>　　様</v>
      </c>
      <c r="Q483" s="1000"/>
      <c r="R483" s="1000"/>
      <c r="S483" s="1000"/>
      <c r="T483" s="1000"/>
    </row>
    <row r="484" spans="1:16" ht="19.5" customHeight="1">
      <c r="A484" s="66"/>
      <c r="B484" s="15"/>
      <c r="C484" s="15"/>
      <c r="D484" s="15"/>
      <c r="E484" s="65"/>
      <c r="F484" s="15"/>
      <c r="K484" s="66"/>
      <c r="L484" s="15"/>
      <c r="M484" s="15"/>
      <c r="N484" s="15"/>
      <c r="O484" s="65"/>
      <c r="P484" s="15"/>
    </row>
    <row r="485" spans="1:16" ht="19.5" customHeight="1">
      <c r="A485" s="66"/>
      <c r="B485" s="15"/>
      <c r="C485" s="15"/>
      <c r="D485" s="15"/>
      <c r="E485" s="65"/>
      <c r="F485" s="15"/>
      <c r="K485" s="66"/>
      <c r="L485" s="15"/>
      <c r="M485" s="15"/>
      <c r="N485" s="15"/>
      <c r="O485" s="65"/>
      <c r="P485" s="15"/>
    </row>
    <row r="486" spans="1:20" ht="19.5" customHeight="1">
      <c r="A486" s="997">
        <f>'ﾗｲｶﾑ杯参加ﾁｰﾑ（低）'!E23</f>
        <v>0</v>
      </c>
      <c r="B486" s="998"/>
      <c r="C486" s="998"/>
      <c r="D486" s="998"/>
      <c r="E486" s="999"/>
      <c r="F486" s="997">
        <f>A486</f>
        <v>0</v>
      </c>
      <c r="G486" s="998"/>
      <c r="H486" s="998"/>
      <c r="I486" s="998"/>
      <c r="J486" s="998"/>
      <c r="K486" s="997">
        <f>'ﾗｲｶﾑ杯参加ﾁｰﾑ（低）'!K23</f>
        <v>0</v>
      </c>
      <c r="L486" s="998"/>
      <c r="M486" s="998"/>
      <c r="N486" s="998"/>
      <c r="O486" s="999"/>
      <c r="P486" s="997">
        <f>K486</f>
        <v>0</v>
      </c>
      <c r="Q486" s="998"/>
      <c r="R486" s="998"/>
      <c r="S486" s="998"/>
      <c r="T486" s="998"/>
    </row>
    <row r="487" spans="1:16" ht="19.5" customHeight="1">
      <c r="A487" s="66"/>
      <c r="B487" s="15"/>
      <c r="C487" s="15"/>
      <c r="D487" s="15"/>
      <c r="E487" s="65"/>
      <c r="F487" s="15"/>
      <c r="K487" s="66"/>
      <c r="L487" s="15"/>
      <c r="M487" s="15"/>
      <c r="N487" s="15"/>
      <c r="O487" s="65"/>
      <c r="P487" s="15"/>
    </row>
    <row r="488" spans="1:17" s="6" customFormat="1" ht="19.5" customHeight="1">
      <c r="A488" s="67"/>
      <c r="B488" s="68" t="s">
        <v>87</v>
      </c>
      <c r="C488" s="67"/>
      <c r="D488" s="67"/>
      <c r="E488" s="69"/>
      <c r="F488" s="67"/>
      <c r="G488" s="68" t="str">
        <f>$B$8</f>
        <v>但し、</v>
      </c>
      <c r="K488" s="67"/>
      <c r="L488" s="68" t="s">
        <v>87</v>
      </c>
      <c r="M488" s="67"/>
      <c r="N488" s="67"/>
      <c r="O488" s="69"/>
      <c r="P488" s="67"/>
      <c r="Q488" s="68" t="str">
        <f>$B$8</f>
        <v>但し、</v>
      </c>
    </row>
    <row r="489" spans="1:17" s="6" customFormat="1" ht="19.5" customHeight="1">
      <c r="A489" s="67"/>
      <c r="B489" s="511" t="str">
        <f>'ﾗｲｶﾑ杯参加ﾁｰﾑ（低）'!$N$2</f>
        <v>第１8回スポーツショップライカム杯 秋季小学生バレーボール大会</v>
      </c>
      <c r="C489" s="67"/>
      <c r="D489" s="67"/>
      <c r="E489" s="69"/>
      <c r="F489" s="67"/>
      <c r="G489" s="511" t="str">
        <f>$B$9</f>
        <v>第１8回スポーツショップライカム杯 秋季小学生バレーボール大会</v>
      </c>
      <c r="K489" s="67"/>
      <c r="L489" s="511" t="str">
        <f>'ﾗｲｶﾑ杯参加ﾁｰﾑ（低）'!$N$2</f>
        <v>第１8回スポーツショップライカム杯 秋季小学生バレーボール大会</v>
      </c>
      <c r="M489" s="67"/>
      <c r="N489" s="67"/>
      <c r="O489" s="69"/>
      <c r="P489" s="67"/>
      <c r="Q489" s="511" t="str">
        <f>$B$9</f>
        <v>第１8回スポーツショップライカム杯 秋季小学生バレーボール大会</v>
      </c>
    </row>
    <row r="490" spans="1:17" s="6" customFormat="1" ht="19.5" customHeight="1">
      <c r="A490" s="67"/>
      <c r="B490" s="68">
        <f>'ﾗｲｶﾑ杯参加ﾁｰﾑ（低）'!$N$3</f>
        <v>0</v>
      </c>
      <c r="C490" s="68"/>
      <c r="D490" s="67"/>
      <c r="E490" s="69"/>
      <c r="F490" s="67"/>
      <c r="G490" s="68">
        <f>$B$10</f>
        <v>0</v>
      </c>
      <c r="K490" s="67"/>
      <c r="L490" s="68">
        <f>'ﾗｲｶﾑ杯参加ﾁｰﾑ（低）'!$N$3</f>
        <v>0</v>
      </c>
      <c r="M490" s="68"/>
      <c r="N490" s="67"/>
      <c r="O490" s="69"/>
      <c r="P490" s="67"/>
      <c r="Q490" s="68">
        <f>$B$10</f>
        <v>0</v>
      </c>
    </row>
    <row r="491" spans="1:17" s="6" customFormat="1" ht="19.5" customHeight="1">
      <c r="A491" s="67"/>
      <c r="B491" s="68" t="str">
        <f>'ﾗｲｶﾑ杯参加ﾁｰﾑ（低）'!$N$4</f>
        <v>参加料として</v>
      </c>
      <c r="C491" s="68"/>
      <c r="D491" s="67"/>
      <c r="E491" s="69"/>
      <c r="F491" s="67"/>
      <c r="G491" s="68" t="str">
        <f>$B$11</f>
        <v>参加料として</v>
      </c>
      <c r="K491" s="67"/>
      <c r="L491" s="68" t="str">
        <f>'ﾗｲｶﾑ杯参加ﾁｰﾑ（低）'!$N$4</f>
        <v>参加料として</v>
      </c>
      <c r="M491" s="68"/>
      <c r="N491" s="67"/>
      <c r="O491" s="69"/>
      <c r="P491" s="67"/>
      <c r="Q491" s="68" t="str">
        <f>$B$11</f>
        <v>参加料として</v>
      </c>
    </row>
    <row r="492" spans="1:17" s="6" customFormat="1" ht="19.5" customHeight="1">
      <c r="A492" s="67"/>
      <c r="B492" s="68">
        <f>'ﾗｲｶﾑ杯参加ﾁｰﾑ（低）'!$N$5</f>
        <v>0</v>
      </c>
      <c r="C492" s="67"/>
      <c r="D492" s="67"/>
      <c r="E492" s="69"/>
      <c r="F492" s="67"/>
      <c r="G492" s="68">
        <f aca="true" t="shared" si="40" ref="G492:G504">$B492</f>
        <v>0</v>
      </c>
      <c r="K492" s="67"/>
      <c r="L492" s="68">
        <f>'ﾗｲｶﾑ杯参加ﾁｰﾑ（低）'!$N$5</f>
        <v>0</v>
      </c>
      <c r="M492" s="67"/>
      <c r="N492" s="67"/>
      <c r="O492" s="69"/>
      <c r="P492" s="67"/>
      <c r="Q492" s="68">
        <f aca="true" t="shared" si="41" ref="Q492:Q504">$B492</f>
        <v>0</v>
      </c>
    </row>
    <row r="493" spans="1:17" s="6" customFormat="1" ht="19.5" customHeight="1">
      <c r="A493" s="67"/>
      <c r="B493" s="68">
        <f>'ﾗｲｶﾑ杯参加ﾁｰﾑ（低）'!$N$6</f>
        <v>0</v>
      </c>
      <c r="C493" s="67"/>
      <c r="D493" s="67"/>
      <c r="E493" s="69"/>
      <c r="F493" s="67"/>
      <c r="G493" s="68">
        <f t="shared" si="40"/>
        <v>0</v>
      </c>
      <c r="K493" s="67"/>
      <c r="L493" s="68">
        <f>'ﾗｲｶﾑ杯参加ﾁｰﾑ（低）'!$N$6</f>
        <v>0</v>
      </c>
      <c r="M493" s="67"/>
      <c r="N493" s="67"/>
      <c r="O493" s="69"/>
      <c r="P493" s="67"/>
      <c r="Q493" s="68">
        <f t="shared" si="41"/>
        <v>0</v>
      </c>
    </row>
    <row r="494" spans="1:17" s="6" customFormat="1" ht="19.5" customHeight="1">
      <c r="A494" s="67"/>
      <c r="B494" s="68">
        <f>'ﾗｲｶﾑ杯参加ﾁｰﾑ（低）'!$N$7</f>
        <v>0</v>
      </c>
      <c r="C494" s="67"/>
      <c r="D494" s="67"/>
      <c r="E494" s="69"/>
      <c r="F494" s="67"/>
      <c r="G494" s="68">
        <f t="shared" si="40"/>
        <v>0</v>
      </c>
      <c r="K494" s="67"/>
      <c r="L494" s="68">
        <f>'ﾗｲｶﾑ杯参加ﾁｰﾑ（低）'!$N$7</f>
        <v>0</v>
      </c>
      <c r="M494" s="67"/>
      <c r="N494" s="67"/>
      <c r="O494" s="69"/>
      <c r="P494" s="67"/>
      <c r="Q494" s="68">
        <f t="shared" si="41"/>
        <v>0</v>
      </c>
    </row>
    <row r="495" spans="1:17" s="6" customFormat="1" ht="19.5" customHeight="1">
      <c r="A495" s="67"/>
      <c r="B495" s="68" t="str">
        <f>"入金日　"&amp;"平成"&amp;'ﾗｲｶﾑ杯参加ﾁｰﾑ（低）'!$O$8&amp;"年　"&amp;'ﾗｲｶﾑ杯参加ﾁｰﾑ（低）'!$Q$8&amp;"月"&amp;'ﾗｲｶﾑ杯参加ﾁｰﾑ（低）'!$S$8&amp;"日　"&amp;'ﾗｲｶﾑ杯参加ﾁｰﾑ（低）'!$U$8</f>
        <v>入金日　平成4年　9月23日　金曜日</v>
      </c>
      <c r="C495" s="67"/>
      <c r="D495" s="67"/>
      <c r="E495" s="69"/>
      <c r="F495" s="67"/>
      <c r="G495" s="68" t="str">
        <f t="shared" si="40"/>
        <v>入金日　平成4年　9月23日　金曜日</v>
      </c>
      <c r="K495" s="67"/>
      <c r="L495" s="68" t="str">
        <f>"入金日　"&amp;"平成"&amp;'ﾗｲｶﾑ杯参加ﾁｰﾑ（低）'!$O$8&amp;"年　"&amp;'ﾗｲｶﾑ杯参加ﾁｰﾑ（低）'!$Q$8&amp;"月"&amp;'ﾗｲｶﾑ杯参加ﾁｰﾑ（低）'!$S$8&amp;"日　"&amp;'ﾗｲｶﾑ杯参加ﾁｰﾑ（低）'!$U$8</f>
        <v>入金日　平成4年　9月23日　金曜日</v>
      </c>
      <c r="M495" s="67"/>
      <c r="N495" s="67"/>
      <c r="O495" s="69"/>
      <c r="P495" s="67"/>
      <c r="Q495" s="68" t="str">
        <f t="shared" si="41"/>
        <v>入金日　平成4年　9月23日　金曜日</v>
      </c>
    </row>
    <row r="496" spans="1:17" s="6" customFormat="1" ht="19.5" customHeight="1">
      <c r="A496" s="67"/>
      <c r="B496" s="68">
        <f>'ﾗｲｶﾑ杯参加ﾁｰﾑ（低）'!$N$9</f>
        <v>0</v>
      </c>
      <c r="C496" s="67"/>
      <c r="D496" s="67"/>
      <c r="E496" s="69"/>
      <c r="F496" s="67"/>
      <c r="G496" s="68">
        <f t="shared" si="40"/>
        <v>0</v>
      </c>
      <c r="K496" s="67"/>
      <c r="L496" s="68">
        <f>'ﾗｲｶﾑ杯参加ﾁｰﾑ（低）'!$N$9</f>
        <v>0</v>
      </c>
      <c r="M496" s="67"/>
      <c r="N496" s="67"/>
      <c r="O496" s="69"/>
      <c r="P496" s="67"/>
      <c r="Q496" s="68">
        <f t="shared" si="41"/>
        <v>0</v>
      </c>
    </row>
    <row r="497" spans="1:17" s="6" customFormat="1" ht="19.5" customHeight="1">
      <c r="A497" s="67"/>
      <c r="B497" s="68" t="s">
        <v>88</v>
      </c>
      <c r="C497" s="67"/>
      <c r="D497" s="67"/>
      <c r="E497" s="69"/>
      <c r="F497" s="67"/>
      <c r="G497" s="68" t="str">
        <f t="shared" si="40"/>
        <v>上記正に領収致しました。</v>
      </c>
      <c r="K497" s="67"/>
      <c r="L497" s="68" t="s">
        <v>88</v>
      </c>
      <c r="M497" s="67"/>
      <c r="N497" s="67"/>
      <c r="O497" s="69"/>
      <c r="P497" s="67"/>
      <c r="Q497" s="68" t="str">
        <f t="shared" si="41"/>
        <v>上記正に領収致しました。</v>
      </c>
    </row>
    <row r="498" spans="1:17" s="6" customFormat="1" ht="19.5" customHeight="1">
      <c r="A498" s="67"/>
      <c r="B498" s="68">
        <f>'ﾗｲｶﾑ杯参加ﾁｰﾑ（低）'!$N$11</f>
        <v>0</v>
      </c>
      <c r="C498" s="67"/>
      <c r="D498" s="67"/>
      <c r="E498" s="69"/>
      <c r="F498" s="67"/>
      <c r="G498" s="68">
        <f t="shared" si="40"/>
        <v>0</v>
      </c>
      <c r="K498" s="67"/>
      <c r="L498" s="68">
        <f>'ﾗｲｶﾑ杯参加ﾁｰﾑ（低）'!$N$11</f>
        <v>0</v>
      </c>
      <c r="M498" s="67"/>
      <c r="N498" s="67"/>
      <c r="O498" s="69"/>
      <c r="P498" s="67"/>
      <c r="Q498" s="68">
        <f t="shared" si="41"/>
        <v>0</v>
      </c>
    </row>
    <row r="499" spans="1:17" s="6" customFormat="1" ht="19.5" customHeight="1">
      <c r="A499" s="67"/>
      <c r="B499" s="68" t="str">
        <f>'ﾗｲｶﾑ杯参加ﾁｰﾑ（低）'!$N$12</f>
        <v>宮古地区小学生バレーボール連盟</v>
      </c>
      <c r="C499" s="67"/>
      <c r="D499" s="67"/>
      <c r="E499" s="69"/>
      <c r="F499" s="67"/>
      <c r="G499" s="68" t="str">
        <f t="shared" si="40"/>
        <v>宮古地区小学生バレーボール連盟</v>
      </c>
      <c r="K499" s="67"/>
      <c r="L499" s="68" t="str">
        <f>'ﾗｲｶﾑ杯参加ﾁｰﾑ（低）'!$N$12</f>
        <v>宮古地区小学生バレーボール連盟</v>
      </c>
      <c r="M499" s="67"/>
      <c r="N499" s="67"/>
      <c r="O499" s="69"/>
      <c r="P499" s="67"/>
      <c r="Q499" s="68" t="str">
        <f t="shared" si="41"/>
        <v>宮古地区小学生バレーボール連盟</v>
      </c>
    </row>
    <row r="500" spans="1:17" s="6" customFormat="1" ht="19.5" customHeight="1">
      <c r="A500" s="67"/>
      <c r="B500" s="68" t="str">
        <f>'ﾗｲｶﾑ杯参加ﾁｰﾑ（低）'!$N$13&amp;" 　印"</f>
        <v>会　　長　　　漢那　則朋 　印</v>
      </c>
      <c r="C500" s="67"/>
      <c r="D500" s="67"/>
      <c r="E500" s="69"/>
      <c r="F500" s="67"/>
      <c r="G500" s="68" t="str">
        <f t="shared" si="40"/>
        <v>会　　長　　　漢那　則朋 　印</v>
      </c>
      <c r="K500" s="67"/>
      <c r="L500" s="68" t="str">
        <f>'ﾗｲｶﾑ杯参加ﾁｰﾑ（低）'!$N$13&amp;" 　印"</f>
        <v>会　　長　　　漢那　則朋 　印</v>
      </c>
      <c r="M500" s="67"/>
      <c r="N500" s="67"/>
      <c r="O500" s="69"/>
      <c r="P500" s="67"/>
      <c r="Q500" s="68" t="str">
        <f t="shared" si="41"/>
        <v>会　　長　　　漢那　則朋 　印</v>
      </c>
    </row>
    <row r="501" spans="1:17" s="6" customFormat="1" ht="19.5" customHeight="1">
      <c r="A501" s="67"/>
      <c r="B501" s="68">
        <f>'ﾗｲｶﾑ杯参加ﾁｰﾑ（低）'!$N$14</f>
        <v>0</v>
      </c>
      <c r="C501" s="67"/>
      <c r="D501" s="67"/>
      <c r="E501" s="69"/>
      <c r="F501" s="67"/>
      <c r="G501" s="68">
        <f t="shared" si="40"/>
        <v>0</v>
      </c>
      <c r="K501" s="67"/>
      <c r="L501" s="68">
        <f>'ﾗｲｶﾑ杯参加ﾁｰﾑ（低）'!$N$14</f>
        <v>0</v>
      </c>
      <c r="M501" s="67"/>
      <c r="N501" s="67"/>
      <c r="O501" s="69"/>
      <c r="P501" s="67"/>
      <c r="Q501" s="68">
        <f t="shared" si="41"/>
        <v>0</v>
      </c>
    </row>
    <row r="502" spans="1:17" s="6" customFormat="1" ht="19.5" customHeight="1">
      <c r="A502" s="67"/>
      <c r="B502" s="68">
        <f>'ﾗｲｶﾑ杯参加ﾁｰﾑ（低）'!$N$15</f>
        <v>0</v>
      </c>
      <c r="C502" s="67"/>
      <c r="D502" s="67"/>
      <c r="E502" s="69"/>
      <c r="F502" s="67"/>
      <c r="G502" s="68">
        <f t="shared" si="40"/>
        <v>0</v>
      </c>
      <c r="K502" s="67"/>
      <c r="L502" s="68">
        <f>'ﾗｲｶﾑ杯参加ﾁｰﾑ（低）'!$N$15</f>
        <v>0</v>
      </c>
      <c r="M502" s="67"/>
      <c r="N502" s="67"/>
      <c r="O502" s="69"/>
      <c r="P502" s="67"/>
      <c r="Q502" s="68">
        <f t="shared" si="41"/>
        <v>0</v>
      </c>
    </row>
    <row r="503" spans="1:17" ht="19.5" customHeight="1">
      <c r="A503" s="15"/>
      <c r="B503" s="68">
        <f>'ﾗｲｶﾑ杯参加ﾁｰﾑ（低）'!$N$16</f>
        <v>0</v>
      </c>
      <c r="C503" s="15"/>
      <c r="D503" s="15"/>
      <c r="E503" s="65"/>
      <c r="F503" s="15"/>
      <c r="G503" s="68">
        <f t="shared" si="40"/>
        <v>0</v>
      </c>
      <c r="K503" s="15"/>
      <c r="L503" s="68">
        <f>'ﾗｲｶﾑ杯参加ﾁｰﾑ（低）'!$N$16</f>
        <v>0</v>
      </c>
      <c r="M503" s="15"/>
      <c r="N503" s="15"/>
      <c r="O503" s="65"/>
      <c r="P503" s="15"/>
      <c r="Q503" s="68">
        <f t="shared" si="41"/>
        <v>0</v>
      </c>
    </row>
    <row r="504" spans="1:17" ht="19.5" customHeight="1">
      <c r="A504" s="15"/>
      <c r="B504" s="68">
        <f>'ﾗｲｶﾑ杯参加ﾁｰﾑ（低）'!$N$17</f>
        <v>0</v>
      </c>
      <c r="C504" s="15"/>
      <c r="D504" s="15"/>
      <c r="E504" s="65"/>
      <c r="F504" s="15"/>
      <c r="G504" s="68">
        <f t="shared" si="40"/>
        <v>0</v>
      </c>
      <c r="K504" s="15"/>
      <c r="L504" s="68">
        <f>'ﾗｲｶﾑ杯参加ﾁｰﾑ（低）'!$N$17</f>
        <v>0</v>
      </c>
      <c r="M504" s="15"/>
      <c r="N504" s="15"/>
      <c r="O504" s="65"/>
      <c r="P504" s="15"/>
      <c r="Q504" s="68">
        <f t="shared" si="41"/>
        <v>0</v>
      </c>
    </row>
    <row r="505" spans="1:20" ht="23.25">
      <c r="A505" s="1003" t="s">
        <v>86</v>
      </c>
      <c r="B505" s="1003"/>
      <c r="C505" s="1003"/>
      <c r="D505" s="1003"/>
      <c r="E505" s="1004"/>
      <c r="F505" s="1003" t="s">
        <v>78</v>
      </c>
      <c r="G505" s="1003"/>
      <c r="H505" s="1003"/>
      <c r="I505" s="1003"/>
      <c r="J505" s="1003"/>
      <c r="K505" s="1003" t="s">
        <v>86</v>
      </c>
      <c r="L505" s="1003"/>
      <c r="M505" s="1003"/>
      <c r="N505" s="1003"/>
      <c r="O505" s="1004"/>
      <c r="P505" s="1003" t="s">
        <v>78</v>
      </c>
      <c r="Q505" s="1003"/>
      <c r="R505" s="1003"/>
      <c r="S505" s="1003"/>
      <c r="T505" s="1003"/>
    </row>
    <row r="506" spans="1:16" ht="24" customHeight="1">
      <c r="A506" s="64"/>
      <c r="B506" s="15"/>
      <c r="C506" s="15"/>
      <c r="D506" s="15"/>
      <c r="E506" s="65"/>
      <c r="F506" s="15"/>
      <c r="K506" s="64"/>
      <c r="L506" s="15"/>
      <c r="M506" s="15"/>
      <c r="N506" s="15"/>
      <c r="O506" s="65"/>
      <c r="P506" s="15"/>
    </row>
    <row r="507" spans="1:20" ht="23.25">
      <c r="A507" s="1000" t="str">
        <f>'ﾗｲｶﾑ杯参加ﾁｰﾑ（低）'!C24&amp;"　"&amp;'ﾗｲｶﾑ杯参加ﾁｰﾑ（低）'!D24&amp;"　様"</f>
        <v>　　様</v>
      </c>
      <c r="B507" s="1001"/>
      <c r="C507" s="1001"/>
      <c r="D507" s="1001"/>
      <c r="E507" s="1002"/>
      <c r="F507" s="1000" t="str">
        <f>A507</f>
        <v>　　様</v>
      </c>
      <c r="G507" s="1000"/>
      <c r="H507" s="1000"/>
      <c r="I507" s="1000"/>
      <c r="J507" s="1000"/>
      <c r="K507" s="1000" t="str">
        <f>'ﾗｲｶﾑ杯参加ﾁｰﾑ（低）'!I24&amp;"　"&amp;'ﾗｲｶﾑ杯参加ﾁｰﾑ（低）'!J24&amp;"　様"</f>
        <v>　　様</v>
      </c>
      <c r="L507" s="1001"/>
      <c r="M507" s="1001"/>
      <c r="N507" s="1001"/>
      <c r="O507" s="1002"/>
      <c r="P507" s="1000" t="str">
        <f>K507</f>
        <v>　　様</v>
      </c>
      <c r="Q507" s="1000"/>
      <c r="R507" s="1000"/>
      <c r="S507" s="1000"/>
      <c r="T507" s="1000"/>
    </row>
    <row r="508" spans="1:16" ht="19.5" customHeight="1">
      <c r="A508" s="66"/>
      <c r="B508" s="15"/>
      <c r="C508" s="15"/>
      <c r="D508" s="15"/>
      <c r="E508" s="65"/>
      <c r="F508" s="15"/>
      <c r="K508" s="66"/>
      <c r="L508" s="15"/>
      <c r="M508" s="15"/>
      <c r="N508" s="15"/>
      <c r="O508" s="65"/>
      <c r="P508" s="15"/>
    </row>
    <row r="509" spans="1:16" ht="19.5" customHeight="1">
      <c r="A509" s="66"/>
      <c r="B509" s="15"/>
      <c r="C509" s="15"/>
      <c r="D509" s="15"/>
      <c r="E509" s="65"/>
      <c r="F509" s="15"/>
      <c r="K509" s="66"/>
      <c r="L509" s="15"/>
      <c r="M509" s="15"/>
      <c r="N509" s="15"/>
      <c r="O509" s="65"/>
      <c r="P509" s="15"/>
    </row>
    <row r="510" spans="1:20" ht="19.5" customHeight="1">
      <c r="A510" s="997">
        <f>'ﾗｲｶﾑ杯参加ﾁｰﾑ（低）'!E24</f>
        <v>0</v>
      </c>
      <c r="B510" s="998"/>
      <c r="C510" s="998"/>
      <c r="D510" s="998"/>
      <c r="E510" s="999"/>
      <c r="F510" s="997">
        <f>A510</f>
        <v>0</v>
      </c>
      <c r="G510" s="998"/>
      <c r="H510" s="998"/>
      <c r="I510" s="998"/>
      <c r="J510" s="998"/>
      <c r="K510" s="997">
        <f>'ﾗｲｶﾑ杯参加ﾁｰﾑ（低）'!K24</f>
        <v>0</v>
      </c>
      <c r="L510" s="998"/>
      <c r="M510" s="998"/>
      <c r="N510" s="998"/>
      <c r="O510" s="999"/>
      <c r="P510" s="997">
        <f>K510</f>
        <v>0</v>
      </c>
      <c r="Q510" s="998"/>
      <c r="R510" s="998"/>
      <c r="S510" s="998"/>
      <c r="T510" s="998"/>
    </row>
    <row r="511" spans="1:16" ht="19.5" customHeight="1">
      <c r="A511" s="66"/>
      <c r="B511" s="15"/>
      <c r="C511" s="15"/>
      <c r="D511" s="15"/>
      <c r="E511" s="65"/>
      <c r="F511" s="15"/>
      <c r="K511" s="66"/>
      <c r="L511" s="15"/>
      <c r="M511" s="15"/>
      <c r="N511" s="15"/>
      <c r="O511" s="65"/>
      <c r="P511" s="15"/>
    </row>
    <row r="512" spans="1:17" s="6" customFormat="1" ht="19.5" customHeight="1">
      <c r="A512" s="67"/>
      <c r="B512" s="68" t="s">
        <v>87</v>
      </c>
      <c r="C512" s="67"/>
      <c r="D512" s="67"/>
      <c r="E512" s="69"/>
      <c r="F512" s="67"/>
      <c r="G512" s="68" t="str">
        <f>$B$8</f>
        <v>但し、</v>
      </c>
      <c r="K512" s="67"/>
      <c r="L512" s="68" t="s">
        <v>87</v>
      </c>
      <c r="M512" s="67"/>
      <c r="N512" s="67"/>
      <c r="O512" s="69"/>
      <c r="P512" s="67"/>
      <c r="Q512" s="68" t="str">
        <f>$B$8</f>
        <v>但し、</v>
      </c>
    </row>
    <row r="513" spans="1:17" s="6" customFormat="1" ht="19.5" customHeight="1">
      <c r="A513" s="67"/>
      <c r="B513" s="511" t="str">
        <f>'ﾗｲｶﾑ杯参加ﾁｰﾑ（低）'!$N$2</f>
        <v>第１8回スポーツショップライカム杯 秋季小学生バレーボール大会</v>
      </c>
      <c r="C513" s="67"/>
      <c r="D513" s="67"/>
      <c r="E513" s="69"/>
      <c r="F513" s="67"/>
      <c r="G513" s="511" t="str">
        <f>$B$9</f>
        <v>第１8回スポーツショップライカム杯 秋季小学生バレーボール大会</v>
      </c>
      <c r="K513" s="67"/>
      <c r="L513" s="511" t="str">
        <f>'ﾗｲｶﾑ杯参加ﾁｰﾑ（低）'!$N$2</f>
        <v>第１8回スポーツショップライカム杯 秋季小学生バレーボール大会</v>
      </c>
      <c r="M513" s="67"/>
      <c r="N513" s="67"/>
      <c r="O513" s="69"/>
      <c r="P513" s="67"/>
      <c r="Q513" s="511" t="str">
        <f>$B$9</f>
        <v>第１8回スポーツショップライカム杯 秋季小学生バレーボール大会</v>
      </c>
    </row>
    <row r="514" spans="1:17" s="6" customFormat="1" ht="19.5" customHeight="1">
      <c r="A514" s="67"/>
      <c r="B514" s="68">
        <f>'ﾗｲｶﾑ杯参加ﾁｰﾑ（低）'!$N$3</f>
        <v>0</v>
      </c>
      <c r="C514" s="68"/>
      <c r="D514" s="67"/>
      <c r="E514" s="69"/>
      <c r="F514" s="67"/>
      <c r="G514" s="68">
        <f>$B$10</f>
        <v>0</v>
      </c>
      <c r="K514" s="67"/>
      <c r="L514" s="68">
        <f>'ﾗｲｶﾑ杯参加ﾁｰﾑ（低）'!$N$3</f>
        <v>0</v>
      </c>
      <c r="M514" s="68"/>
      <c r="N514" s="67"/>
      <c r="O514" s="69"/>
      <c r="P514" s="67"/>
      <c r="Q514" s="68">
        <f>$B$10</f>
        <v>0</v>
      </c>
    </row>
    <row r="515" spans="1:17" s="6" customFormat="1" ht="19.5" customHeight="1">
      <c r="A515" s="67"/>
      <c r="B515" s="68" t="str">
        <f>'ﾗｲｶﾑ杯参加ﾁｰﾑ（低）'!$N$4</f>
        <v>参加料として</v>
      </c>
      <c r="C515" s="68"/>
      <c r="D515" s="67"/>
      <c r="E515" s="69"/>
      <c r="F515" s="67"/>
      <c r="G515" s="68" t="str">
        <f>$B$11</f>
        <v>参加料として</v>
      </c>
      <c r="K515" s="67"/>
      <c r="L515" s="68" t="str">
        <f>'ﾗｲｶﾑ杯参加ﾁｰﾑ（低）'!$N$4</f>
        <v>参加料として</v>
      </c>
      <c r="M515" s="68"/>
      <c r="N515" s="67"/>
      <c r="O515" s="69"/>
      <c r="P515" s="67"/>
      <c r="Q515" s="68" t="str">
        <f>$B$11</f>
        <v>参加料として</v>
      </c>
    </row>
    <row r="516" spans="1:17" s="6" customFormat="1" ht="19.5" customHeight="1">
      <c r="A516" s="67"/>
      <c r="B516" s="68">
        <f>'ﾗｲｶﾑ杯参加ﾁｰﾑ（低）'!$N$5</f>
        <v>0</v>
      </c>
      <c r="C516" s="67"/>
      <c r="D516" s="67"/>
      <c r="E516" s="69"/>
      <c r="F516" s="67"/>
      <c r="G516" s="68">
        <f aca="true" t="shared" si="42" ref="G516:G528">$B516</f>
        <v>0</v>
      </c>
      <c r="K516" s="67"/>
      <c r="L516" s="68">
        <f>'ﾗｲｶﾑ杯参加ﾁｰﾑ（低）'!$N$5</f>
        <v>0</v>
      </c>
      <c r="M516" s="67"/>
      <c r="N516" s="67"/>
      <c r="O516" s="69"/>
      <c r="P516" s="67"/>
      <c r="Q516" s="68">
        <f aca="true" t="shared" si="43" ref="Q516:Q528">$B516</f>
        <v>0</v>
      </c>
    </row>
    <row r="517" spans="1:17" s="6" customFormat="1" ht="19.5" customHeight="1">
      <c r="A517" s="67"/>
      <c r="B517" s="68">
        <f>'ﾗｲｶﾑ杯参加ﾁｰﾑ（低）'!$N$6</f>
        <v>0</v>
      </c>
      <c r="C517" s="67"/>
      <c r="D517" s="67"/>
      <c r="E517" s="69"/>
      <c r="F517" s="67"/>
      <c r="G517" s="68">
        <f t="shared" si="42"/>
        <v>0</v>
      </c>
      <c r="K517" s="67"/>
      <c r="L517" s="68">
        <f>'ﾗｲｶﾑ杯参加ﾁｰﾑ（低）'!$N$6</f>
        <v>0</v>
      </c>
      <c r="M517" s="67"/>
      <c r="N517" s="67"/>
      <c r="O517" s="69"/>
      <c r="P517" s="67"/>
      <c r="Q517" s="68">
        <f t="shared" si="43"/>
        <v>0</v>
      </c>
    </row>
    <row r="518" spans="1:17" s="6" customFormat="1" ht="19.5" customHeight="1">
      <c r="A518" s="67"/>
      <c r="B518" s="68">
        <f>'ﾗｲｶﾑ杯参加ﾁｰﾑ（低）'!$N$7</f>
        <v>0</v>
      </c>
      <c r="C518" s="67"/>
      <c r="D518" s="67"/>
      <c r="E518" s="69"/>
      <c r="F518" s="67"/>
      <c r="G518" s="68">
        <f t="shared" si="42"/>
        <v>0</v>
      </c>
      <c r="K518" s="67"/>
      <c r="L518" s="68">
        <f>'ﾗｲｶﾑ杯参加ﾁｰﾑ（低）'!$N$7</f>
        <v>0</v>
      </c>
      <c r="M518" s="67"/>
      <c r="N518" s="67"/>
      <c r="O518" s="69"/>
      <c r="P518" s="67"/>
      <c r="Q518" s="68">
        <f t="shared" si="43"/>
        <v>0</v>
      </c>
    </row>
    <row r="519" spans="1:17" s="6" customFormat="1" ht="19.5" customHeight="1">
      <c r="A519" s="67"/>
      <c r="B519" s="68" t="str">
        <f>"入金日　"&amp;"平成"&amp;'ﾗｲｶﾑ杯参加ﾁｰﾑ（低）'!$O$8&amp;"年　"&amp;'ﾗｲｶﾑ杯参加ﾁｰﾑ（低）'!$Q$8&amp;"月"&amp;'ﾗｲｶﾑ杯参加ﾁｰﾑ（低）'!$S$8&amp;"日　"&amp;'ﾗｲｶﾑ杯参加ﾁｰﾑ（低）'!$U$8</f>
        <v>入金日　平成4年　9月23日　金曜日</v>
      </c>
      <c r="C519" s="67"/>
      <c r="D519" s="67"/>
      <c r="E519" s="69"/>
      <c r="F519" s="67"/>
      <c r="G519" s="68" t="str">
        <f t="shared" si="42"/>
        <v>入金日　平成4年　9月23日　金曜日</v>
      </c>
      <c r="K519" s="67"/>
      <c r="L519" s="68" t="str">
        <f>"入金日　"&amp;"平成"&amp;'ﾗｲｶﾑ杯参加ﾁｰﾑ（低）'!$O$8&amp;"年　"&amp;'ﾗｲｶﾑ杯参加ﾁｰﾑ（低）'!$Q$8&amp;"月"&amp;'ﾗｲｶﾑ杯参加ﾁｰﾑ（低）'!$S$8&amp;"日　"&amp;'ﾗｲｶﾑ杯参加ﾁｰﾑ（低）'!$U$8</f>
        <v>入金日　平成4年　9月23日　金曜日</v>
      </c>
      <c r="M519" s="67"/>
      <c r="N519" s="67"/>
      <c r="O519" s="69"/>
      <c r="P519" s="67"/>
      <c r="Q519" s="68" t="str">
        <f t="shared" si="43"/>
        <v>入金日　平成4年　9月23日　金曜日</v>
      </c>
    </row>
    <row r="520" spans="1:17" s="6" customFormat="1" ht="19.5" customHeight="1">
      <c r="A520" s="67"/>
      <c r="B520" s="68">
        <f>'ﾗｲｶﾑ杯参加ﾁｰﾑ（低）'!$N$9</f>
        <v>0</v>
      </c>
      <c r="C520" s="67"/>
      <c r="D520" s="67"/>
      <c r="E520" s="69"/>
      <c r="F520" s="67"/>
      <c r="G520" s="68">
        <f t="shared" si="42"/>
        <v>0</v>
      </c>
      <c r="K520" s="67"/>
      <c r="L520" s="68">
        <f>'ﾗｲｶﾑ杯参加ﾁｰﾑ（低）'!$N$9</f>
        <v>0</v>
      </c>
      <c r="M520" s="67"/>
      <c r="N520" s="67"/>
      <c r="O520" s="69"/>
      <c r="P520" s="67"/>
      <c r="Q520" s="68">
        <f t="shared" si="43"/>
        <v>0</v>
      </c>
    </row>
    <row r="521" spans="1:17" s="6" customFormat="1" ht="19.5" customHeight="1">
      <c r="A521" s="67"/>
      <c r="B521" s="68" t="s">
        <v>88</v>
      </c>
      <c r="C521" s="67"/>
      <c r="D521" s="67"/>
      <c r="E521" s="69"/>
      <c r="F521" s="67"/>
      <c r="G521" s="68" t="str">
        <f t="shared" si="42"/>
        <v>上記正に領収致しました。</v>
      </c>
      <c r="K521" s="67"/>
      <c r="L521" s="68" t="s">
        <v>88</v>
      </c>
      <c r="M521" s="67"/>
      <c r="N521" s="67"/>
      <c r="O521" s="69"/>
      <c r="P521" s="67"/>
      <c r="Q521" s="68" t="str">
        <f t="shared" si="43"/>
        <v>上記正に領収致しました。</v>
      </c>
    </row>
    <row r="522" spans="1:17" s="6" customFormat="1" ht="19.5" customHeight="1">
      <c r="A522" s="67"/>
      <c r="B522" s="68">
        <f>'ﾗｲｶﾑ杯参加ﾁｰﾑ（低）'!$N$11</f>
        <v>0</v>
      </c>
      <c r="C522" s="67"/>
      <c r="D522" s="67"/>
      <c r="E522" s="69"/>
      <c r="F522" s="67"/>
      <c r="G522" s="68">
        <f t="shared" si="42"/>
        <v>0</v>
      </c>
      <c r="K522" s="67"/>
      <c r="L522" s="68">
        <f>'ﾗｲｶﾑ杯参加ﾁｰﾑ（低）'!$N$11</f>
        <v>0</v>
      </c>
      <c r="M522" s="67"/>
      <c r="N522" s="67"/>
      <c r="O522" s="69"/>
      <c r="P522" s="67"/>
      <c r="Q522" s="68">
        <f t="shared" si="43"/>
        <v>0</v>
      </c>
    </row>
    <row r="523" spans="1:17" s="6" customFormat="1" ht="19.5" customHeight="1">
      <c r="A523" s="67"/>
      <c r="B523" s="68" t="str">
        <f>'ﾗｲｶﾑ杯参加ﾁｰﾑ（低）'!$N$12</f>
        <v>宮古地区小学生バレーボール連盟</v>
      </c>
      <c r="C523" s="67"/>
      <c r="D523" s="67"/>
      <c r="E523" s="69"/>
      <c r="F523" s="67"/>
      <c r="G523" s="68" t="str">
        <f t="shared" si="42"/>
        <v>宮古地区小学生バレーボール連盟</v>
      </c>
      <c r="K523" s="67"/>
      <c r="L523" s="68" t="str">
        <f>'ﾗｲｶﾑ杯参加ﾁｰﾑ（低）'!$N$12</f>
        <v>宮古地区小学生バレーボール連盟</v>
      </c>
      <c r="M523" s="67"/>
      <c r="N523" s="67"/>
      <c r="O523" s="69"/>
      <c r="P523" s="67"/>
      <c r="Q523" s="68" t="str">
        <f t="shared" si="43"/>
        <v>宮古地区小学生バレーボール連盟</v>
      </c>
    </row>
    <row r="524" spans="1:17" s="6" customFormat="1" ht="19.5" customHeight="1">
      <c r="A524" s="67"/>
      <c r="B524" s="68" t="str">
        <f>'ﾗｲｶﾑ杯参加ﾁｰﾑ（低）'!$N$13&amp;" 　印"</f>
        <v>会　　長　　　漢那　則朋 　印</v>
      </c>
      <c r="C524" s="67"/>
      <c r="D524" s="67"/>
      <c r="E524" s="69"/>
      <c r="F524" s="67"/>
      <c r="G524" s="68" t="str">
        <f t="shared" si="42"/>
        <v>会　　長　　　漢那　則朋 　印</v>
      </c>
      <c r="K524" s="67"/>
      <c r="L524" s="68" t="str">
        <f>'ﾗｲｶﾑ杯参加ﾁｰﾑ（低）'!$N$13&amp;" 　印"</f>
        <v>会　　長　　　漢那　則朋 　印</v>
      </c>
      <c r="M524" s="67"/>
      <c r="N524" s="67"/>
      <c r="O524" s="69"/>
      <c r="P524" s="67"/>
      <c r="Q524" s="68" t="str">
        <f t="shared" si="43"/>
        <v>会　　長　　　漢那　則朋 　印</v>
      </c>
    </row>
    <row r="525" spans="1:17" s="6" customFormat="1" ht="19.5" customHeight="1">
      <c r="A525" s="67"/>
      <c r="B525" s="68">
        <f>'ﾗｲｶﾑ杯参加ﾁｰﾑ（低）'!$N$14</f>
        <v>0</v>
      </c>
      <c r="C525" s="67"/>
      <c r="D525" s="67"/>
      <c r="E525" s="69"/>
      <c r="F525" s="67"/>
      <c r="G525" s="68">
        <f t="shared" si="42"/>
        <v>0</v>
      </c>
      <c r="K525" s="67"/>
      <c r="L525" s="68">
        <f>'ﾗｲｶﾑ杯参加ﾁｰﾑ（低）'!$N$14</f>
        <v>0</v>
      </c>
      <c r="M525" s="67"/>
      <c r="N525" s="67"/>
      <c r="O525" s="69"/>
      <c r="P525" s="67"/>
      <c r="Q525" s="68">
        <f t="shared" si="43"/>
        <v>0</v>
      </c>
    </row>
    <row r="526" spans="1:17" s="6" customFormat="1" ht="19.5" customHeight="1">
      <c r="A526" s="67"/>
      <c r="B526" s="68">
        <f>'ﾗｲｶﾑ杯参加ﾁｰﾑ（低）'!$N$15</f>
        <v>0</v>
      </c>
      <c r="C526" s="67"/>
      <c r="D526" s="67"/>
      <c r="E526" s="69"/>
      <c r="F526" s="67"/>
      <c r="G526" s="68">
        <f t="shared" si="42"/>
        <v>0</v>
      </c>
      <c r="K526" s="67"/>
      <c r="L526" s="68">
        <f>'ﾗｲｶﾑ杯参加ﾁｰﾑ（低）'!$N$15</f>
        <v>0</v>
      </c>
      <c r="M526" s="67"/>
      <c r="N526" s="67"/>
      <c r="O526" s="69"/>
      <c r="P526" s="67"/>
      <c r="Q526" s="68">
        <f t="shared" si="43"/>
        <v>0</v>
      </c>
    </row>
    <row r="527" spans="1:17" ht="19.5" customHeight="1">
      <c r="A527" s="15"/>
      <c r="B527" s="68">
        <f>'ﾗｲｶﾑ杯参加ﾁｰﾑ（低）'!$N$16</f>
        <v>0</v>
      </c>
      <c r="C527" s="15"/>
      <c r="D527" s="15"/>
      <c r="E527" s="65"/>
      <c r="F527" s="15"/>
      <c r="G527" s="68">
        <f t="shared" si="42"/>
        <v>0</v>
      </c>
      <c r="K527" s="15"/>
      <c r="L527" s="68">
        <f>'ﾗｲｶﾑ杯参加ﾁｰﾑ（低）'!$N$16</f>
        <v>0</v>
      </c>
      <c r="M527" s="15"/>
      <c r="N527" s="15"/>
      <c r="O527" s="65"/>
      <c r="P527" s="15"/>
      <c r="Q527" s="68">
        <f t="shared" si="43"/>
        <v>0</v>
      </c>
    </row>
    <row r="528" spans="1:17" ht="19.5" customHeight="1">
      <c r="A528" s="15"/>
      <c r="B528" s="68">
        <f>'ﾗｲｶﾑ杯参加ﾁｰﾑ（低）'!$N$17</f>
        <v>0</v>
      </c>
      <c r="C528" s="15"/>
      <c r="D528" s="15"/>
      <c r="E528" s="65"/>
      <c r="F528" s="15"/>
      <c r="G528" s="68">
        <f t="shared" si="42"/>
        <v>0</v>
      </c>
      <c r="K528" s="15"/>
      <c r="L528" s="68">
        <f>'ﾗｲｶﾑ杯参加ﾁｰﾑ（低）'!$N$17</f>
        <v>0</v>
      </c>
      <c r="M528" s="15"/>
      <c r="N528" s="15"/>
      <c r="O528" s="65"/>
      <c r="P528" s="15"/>
      <c r="Q528" s="68">
        <f t="shared" si="43"/>
        <v>0</v>
      </c>
    </row>
    <row r="529" spans="1:20" ht="23.25">
      <c r="A529" s="1003" t="s">
        <v>86</v>
      </c>
      <c r="B529" s="1003"/>
      <c r="C529" s="1003"/>
      <c r="D529" s="1003"/>
      <c r="E529" s="1004"/>
      <c r="F529" s="1003" t="s">
        <v>78</v>
      </c>
      <c r="G529" s="1003"/>
      <c r="H529" s="1003"/>
      <c r="I529" s="1003"/>
      <c r="J529" s="1003"/>
      <c r="K529" s="1003" t="s">
        <v>86</v>
      </c>
      <c r="L529" s="1003"/>
      <c r="M529" s="1003"/>
      <c r="N529" s="1003"/>
      <c r="O529" s="1004"/>
      <c r="P529" s="1003" t="s">
        <v>78</v>
      </c>
      <c r="Q529" s="1003"/>
      <c r="R529" s="1003"/>
      <c r="S529" s="1003"/>
      <c r="T529" s="1003"/>
    </row>
    <row r="530" spans="1:16" ht="24" customHeight="1">
      <c r="A530" s="64"/>
      <c r="B530" s="15"/>
      <c r="C530" s="15"/>
      <c r="D530" s="15"/>
      <c r="E530" s="65"/>
      <c r="F530" s="15"/>
      <c r="K530" s="64"/>
      <c r="L530" s="15"/>
      <c r="M530" s="15"/>
      <c r="N530" s="15"/>
      <c r="O530" s="65"/>
      <c r="P530" s="15"/>
    </row>
    <row r="531" spans="1:20" ht="23.25">
      <c r="A531" s="1000" t="str">
        <f>'ﾗｲｶﾑ杯参加ﾁｰﾑ（低）'!C25&amp;"　"&amp;'ﾗｲｶﾑ杯参加ﾁｰﾑ（低）'!D25&amp;"　様"</f>
        <v>　　様</v>
      </c>
      <c r="B531" s="1001"/>
      <c r="C531" s="1001"/>
      <c r="D531" s="1001"/>
      <c r="E531" s="1002"/>
      <c r="F531" s="1000" t="str">
        <f>A531</f>
        <v>　　様</v>
      </c>
      <c r="G531" s="1000"/>
      <c r="H531" s="1000"/>
      <c r="I531" s="1000"/>
      <c r="J531" s="1000"/>
      <c r="K531" s="1000" t="str">
        <f>'ﾗｲｶﾑ杯参加ﾁｰﾑ（低）'!I25&amp;"　"&amp;'ﾗｲｶﾑ杯参加ﾁｰﾑ（低）'!J25&amp;"　様"</f>
        <v>　　様</v>
      </c>
      <c r="L531" s="1001"/>
      <c r="M531" s="1001"/>
      <c r="N531" s="1001"/>
      <c r="O531" s="1002"/>
      <c r="P531" s="1000" t="str">
        <f>K531</f>
        <v>　　様</v>
      </c>
      <c r="Q531" s="1000"/>
      <c r="R531" s="1000"/>
      <c r="S531" s="1000"/>
      <c r="T531" s="1000"/>
    </row>
    <row r="532" spans="1:16" ht="19.5" customHeight="1">
      <c r="A532" s="66"/>
      <c r="B532" s="15"/>
      <c r="C532" s="15"/>
      <c r="D532" s="15"/>
      <c r="E532" s="65"/>
      <c r="F532" s="15"/>
      <c r="K532" s="66"/>
      <c r="L532" s="15"/>
      <c r="M532" s="15"/>
      <c r="N532" s="15"/>
      <c r="O532" s="65"/>
      <c r="P532" s="15"/>
    </row>
    <row r="533" spans="1:16" ht="19.5" customHeight="1">
      <c r="A533" s="66"/>
      <c r="B533" s="15"/>
      <c r="C533" s="15"/>
      <c r="D533" s="15"/>
      <c r="E533" s="65"/>
      <c r="F533" s="15"/>
      <c r="K533" s="66"/>
      <c r="L533" s="15"/>
      <c r="M533" s="15"/>
      <c r="N533" s="15"/>
      <c r="O533" s="65"/>
      <c r="P533" s="15"/>
    </row>
    <row r="534" spans="1:20" ht="19.5" customHeight="1">
      <c r="A534" s="997">
        <f>'ﾗｲｶﾑ杯参加ﾁｰﾑ（低）'!E25</f>
        <v>0</v>
      </c>
      <c r="B534" s="998"/>
      <c r="C534" s="998"/>
      <c r="D534" s="998"/>
      <c r="E534" s="999"/>
      <c r="F534" s="997">
        <f>A534</f>
        <v>0</v>
      </c>
      <c r="G534" s="998"/>
      <c r="H534" s="998"/>
      <c r="I534" s="998"/>
      <c r="J534" s="998"/>
      <c r="K534" s="997">
        <f>'ﾗｲｶﾑ杯参加ﾁｰﾑ（低）'!K25</f>
        <v>0</v>
      </c>
      <c r="L534" s="998"/>
      <c r="M534" s="998"/>
      <c r="N534" s="998"/>
      <c r="O534" s="999"/>
      <c r="P534" s="997">
        <f>K534</f>
        <v>0</v>
      </c>
      <c r="Q534" s="998"/>
      <c r="R534" s="998"/>
      <c r="S534" s="998"/>
      <c r="T534" s="998"/>
    </row>
    <row r="535" spans="1:16" ht="19.5" customHeight="1">
      <c r="A535" s="66"/>
      <c r="B535" s="15"/>
      <c r="C535" s="15"/>
      <c r="D535" s="15"/>
      <c r="E535" s="65"/>
      <c r="F535" s="15"/>
      <c r="K535" s="66"/>
      <c r="L535" s="15"/>
      <c r="M535" s="15"/>
      <c r="N535" s="15"/>
      <c r="O535" s="65"/>
      <c r="P535" s="15"/>
    </row>
    <row r="536" spans="1:17" s="6" customFormat="1" ht="19.5" customHeight="1">
      <c r="A536" s="67"/>
      <c r="B536" s="68" t="s">
        <v>87</v>
      </c>
      <c r="C536" s="67"/>
      <c r="D536" s="67"/>
      <c r="E536" s="69"/>
      <c r="F536" s="67"/>
      <c r="G536" s="68" t="str">
        <f>$B$8</f>
        <v>但し、</v>
      </c>
      <c r="K536" s="67"/>
      <c r="L536" s="68" t="s">
        <v>87</v>
      </c>
      <c r="M536" s="67"/>
      <c r="N536" s="67"/>
      <c r="O536" s="69"/>
      <c r="P536" s="67"/>
      <c r="Q536" s="68" t="str">
        <f>$B$8</f>
        <v>但し、</v>
      </c>
    </row>
    <row r="537" spans="1:17" s="6" customFormat="1" ht="19.5" customHeight="1">
      <c r="A537" s="67"/>
      <c r="B537" s="511" t="str">
        <f>'ﾗｲｶﾑ杯参加ﾁｰﾑ（低）'!$N$2</f>
        <v>第１8回スポーツショップライカム杯 秋季小学生バレーボール大会</v>
      </c>
      <c r="C537" s="67"/>
      <c r="D537" s="67"/>
      <c r="E537" s="69"/>
      <c r="F537" s="67"/>
      <c r="G537" s="511" t="str">
        <f>$B$9</f>
        <v>第１8回スポーツショップライカム杯 秋季小学生バレーボール大会</v>
      </c>
      <c r="K537" s="67"/>
      <c r="L537" s="511" t="str">
        <f>'ﾗｲｶﾑ杯参加ﾁｰﾑ（低）'!$N$2</f>
        <v>第１8回スポーツショップライカム杯 秋季小学生バレーボール大会</v>
      </c>
      <c r="M537" s="67"/>
      <c r="N537" s="67"/>
      <c r="O537" s="69"/>
      <c r="P537" s="67"/>
      <c r="Q537" s="511" t="str">
        <f>$B$9</f>
        <v>第１8回スポーツショップライカム杯 秋季小学生バレーボール大会</v>
      </c>
    </row>
    <row r="538" spans="1:17" s="6" customFormat="1" ht="19.5" customHeight="1">
      <c r="A538" s="67"/>
      <c r="B538" s="68">
        <f>'ﾗｲｶﾑ杯参加ﾁｰﾑ（低）'!$N$3</f>
        <v>0</v>
      </c>
      <c r="C538" s="68"/>
      <c r="D538" s="67"/>
      <c r="E538" s="69"/>
      <c r="F538" s="67"/>
      <c r="G538" s="68">
        <f>$B$10</f>
        <v>0</v>
      </c>
      <c r="K538" s="67"/>
      <c r="L538" s="68">
        <f>'ﾗｲｶﾑ杯参加ﾁｰﾑ（低）'!$N$3</f>
        <v>0</v>
      </c>
      <c r="M538" s="68"/>
      <c r="N538" s="67"/>
      <c r="O538" s="69"/>
      <c r="P538" s="67"/>
      <c r="Q538" s="68">
        <f>$B$10</f>
        <v>0</v>
      </c>
    </row>
    <row r="539" spans="1:17" s="6" customFormat="1" ht="19.5" customHeight="1">
      <c r="A539" s="67"/>
      <c r="B539" s="68" t="str">
        <f>'ﾗｲｶﾑ杯参加ﾁｰﾑ（低）'!$N$4</f>
        <v>参加料として</v>
      </c>
      <c r="C539" s="68"/>
      <c r="D539" s="67"/>
      <c r="E539" s="69"/>
      <c r="F539" s="67"/>
      <c r="G539" s="68" t="str">
        <f>$B$11</f>
        <v>参加料として</v>
      </c>
      <c r="K539" s="67"/>
      <c r="L539" s="68" t="str">
        <f>'ﾗｲｶﾑ杯参加ﾁｰﾑ（低）'!$N$4</f>
        <v>参加料として</v>
      </c>
      <c r="M539" s="68"/>
      <c r="N539" s="67"/>
      <c r="O539" s="69"/>
      <c r="P539" s="67"/>
      <c r="Q539" s="68" t="str">
        <f>$B$11</f>
        <v>参加料として</v>
      </c>
    </row>
    <row r="540" spans="1:17" s="6" customFormat="1" ht="19.5" customHeight="1">
      <c r="A540" s="67"/>
      <c r="B540" s="68">
        <f>'ﾗｲｶﾑ杯参加ﾁｰﾑ（低）'!$N$5</f>
        <v>0</v>
      </c>
      <c r="C540" s="67"/>
      <c r="D540" s="67"/>
      <c r="E540" s="69"/>
      <c r="F540" s="67"/>
      <c r="G540" s="68">
        <f aca="true" t="shared" si="44" ref="G540:G552">$B540</f>
        <v>0</v>
      </c>
      <c r="K540" s="67"/>
      <c r="L540" s="68">
        <f>'ﾗｲｶﾑ杯参加ﾁｰﾑ（低）'!$N$5</f>
        <v>0</v>
      </c>
      <c r="M540" s="67"/>
      <c r="N540" s="67"/>
      <c r="O540" s="69"/>
      <c r="P540" s="67"/>
      <c r="Q540" s="68">
        <f aca="true" t="shared" si="45" ref="Q540:Q552">$B540</f>
        <v>0</v>
      </c>
    </row>
    <row r="541" spans="1:17" s="6" customFormat="1" ht="19.5" customHeight="1">
      <c r="A541" s="67"/>
      <c r="B541" s="68">
        <f>'ﾗｲｶﾑ杯参加ﾁｰﾑ（低）'!$N$6</f>
        <v>0</v>
      </c>
      <c r="C541" s="67"/>
      <c r="D541" s="67"/>
      <c r="E541" s="69"/>
      <c r="F541" s="67"/>
      <c r="G541" s="68">
        <f t="shared" si="44"/>
        <v>0</v>
      </c>
      <c r="K541" s="67"/>
      <c r="L541" s="68">
        <f>'ﾗｲｶﾑ杯参加ﾁｰﾑ（低）'!$N$6</f>
        <v>0</v>
      </c>
      <c r="M541" s="67"/>
      <c r="N541" s="67"/>
      <c r="O541" s="69"/>
      <c r="P541" s="67"/>
      <c r="Q541" s="68">
        <f t="shared" si="45"/>
        <v>0</v>
      </c>
    </row>
    <row r="542" spans="1:17" s="6" customFormat="1" ht="19.5" customHeight="1">
      <c r="A542" s="67"/>
      <c r="B542" s="68">
        <f>'ﾗｲｶﾑ杯参加ﾁｰﾑ（低）'!$N$7</f>
        <v>0</v>
      </c>
      <c r="C542" s="67"/>
      <c r="D542" s="67"/>
      <c r="E542" s="69"/>
      <c r="F542" s="67"/>
      <c r="G542" s="68">
        <f t="shared" si="44"/>
        <v>0</v>
      </c>
      <c r="K542" s="67"/>
      <c r="L542" s="68">
        <f>'ﾗｲｶﾑ杯参加ﾁｰﾑ（低）'!$N$7</f>
        <v>0</v>
      </c>
      <c r="M542" s="67"/>
      <c r="N542" s="67"/>
      <c r="O542" s="69"/>
      <c r="P542" s="67"/>
      <c r="Q542" s="68">
        <f t="shared" si="45"/>
        <v>0</v>
      </c>
    </row>
    <row r="543" spans="1:17" s="6" customFormat="1" ht="19.5" customHeight="1">
      <c r="A543" s="67"/>
      <c r="B543" s="68" t="str">
        <f>"入金日　"&amp;"平成"&amp;'ﾗｲｶﾑ杯参加ﾁｰﾑ（低）'!$O$8&amp;"年　"&amp;'ﾗｲｶﾑ杯参加ﾁｰﾑ（低）'!$Q$8&amp;"月"&amp;'ﾗｲｶﾑ杯参加ﾁｰﾑ（低）'!$S$8&amp;"日　"&amp;'ﾗｲｶﾑ杯参加ﾁｰﾑ（低）'!$U$8</f>
        <v>入金日　平成4年　9月23日　金曜日</v>
      </c>
      <c r="C543" s="67"/>
      <c r="D543" s="67"/>
      <c r="E543" s="69"/>
      <c r="F543" s="67"/>
      <c r="G543" s="68" t="str">
        <f t="shared" si="44"/>
        <v>入金日　平成4年　9月23日　金曜日</v>
      </c>
      <c r="K543" s="67"/>
      <c r="L543" s="68" t="str">
        <f>"入金日　"&amp;"平成"&amp;'ﾗｲｶﾑ杯参加ﾁｰﾑ（低）'!$O$8&amp;"年　"&amp;'ﾗｲｶﾑ杯参加ﾁｰﾑ（低）'!$Q$8&amp;"月"&amp;'ﾗｲｶﾑ杯参加ﾁｰﾑ（低）'!$S$8&amp;"日　"&amp;'ﾗｲｶﾑ杯参加ﾁｰﾑ（低）'!$U$8</f>
        <v>入金日　平成4年　9月23日　金曜日</v>
      </c>
      <c r="M543" s="67"/>
      <c r="N543" s="67"/>
      <c r="O543" s="69"/>
      <c r="P543" s="67"/>
      <c r="Q543" s="68" t="str">
        <f t="shared" si="45"/>
        <v>入金日　平成4年　9月23日　金曜日</v>
      </c>
    </row>
    <row r="544" spans="1:17" s="6" customFormat="1" ht="19.5" customHeight="1">
      <c r="A544" s="67"/>
      <c r="B544" s="68">
        <f>'ﾗｲｶﾑ杯参加ﾁｰﾑ（低）'!$N$9</f>
        <v>0</v>
      </c>
      <c r="C544" s="67"/>
      <c r="D544" s="67"/>
      <c r="E544" s="69"/>
      <c r="F544" s="67"/>
      <c r="G544" s="68">
        <f t="shared" si="44"/>
        <v>0</v>
      </c>
      <c r="K544" s="67"/>
      <c r="L544" s="68">
        <f>'ﾗｲｶﾑ杯参加ﾁｰﾑ（低）'!$N$9</f>
        <v>0</v>
      </c>
      <c r="M544" s="67"/>
      <c r="N544" s="67"/>
      <c r="O544" s="69"/>
      <c r="P544" s="67"/>
      <c r="Q544" s="68">
        <f t="shared" si="45"/>
        <v>0</v>
      </c>
    </row>
    <row r="545" spans="1:17" s="6" customFormat="1" ht="19.5" customHeight="1">
      <c r="A545" s="67"/>
      <c r="B545" s="68" t="s">
        <v>88</v>
      </c>
      <c r="C545" s="67"/>
      <c r="D545" s="67"/>
      <c r="E545" s="69"/>
      <c r="F545" s="67"/>
      <c r="G545" s="68" t="str">
        <f t="shared" si="44"/>
        <v>上記正に領収致しました。</v>
      </c>
      <c r="K545" s="67"/>
      <c r="L545" s="68" t="s">
        <v>88</v>
      </c>
      <c r="M545" s="67"/>
      <c r="N545" s="67"/>
      <c r="O545" s="69"/>
      <c r="P545" s="67"/>
      <c r="Q545" s="68" t="str">
        <f t="shared" si="45"/>
        <v>上記正に領収致しました。</v>
      </c>
    </row>
    <row r="546" spans="1:17" s="6" customFormat="1" ht="19.5" customHeight="1">
      <c r="A546" s="67"/>
      <c r="B546" s="68">
        <f>'ﾗｲｶﾑ杯参加ﾁｰﾑ（低）'!$N$11</f>
        <v>0</v>
      </c>
      <c r="C546" s="67"/>
      <c r="D546" s="67"/>
      <c r="E546" s="69"/>
      <c r="F546" s="67"/>
      <c r="G546" s="68">
        <f t="shared" si="44"/>
        <v>0</v>
      </c>
      <c r="K546" s="67"/>
      <c r="L546" s="68">
        <f>'ﾗｲｶﾑ杯参加ﾁｰﾑ（低）'!$N$11</f>
        <v>0</v>
      </c>
      <c r="M546" s="67"/>
      <c r="N546" s="67"/>
      <c r="O546" s="69"/>
      <c r="P546" s="67"/>
      <c r="Q546" s="68">
        <f t="shared" si="45"/>
        <v>0</v>
      </c>
    </row>
    <row r="547" spans="1:17" s="6" customFormat="1" ht="19.5" customHeight="1">
      <c r="A547" s="67"/>
      <c r="B547" s="68" t="str">
        <f>'ﾗｲｶﾑ杯参加ﾁｰﾑ（低）'!$N$12</f>
        <v>宮古地区小学生バレーボール連盟</v>
      </c>
      <c r="C547" s="67"/>
      <c r="D547" s="67"/>
      <c r="E547" s="69"/>
      <c r="F547" s="67"/>
      <c r="G547" s="68" t="str">
        <f t="shared" si="44"/>
        <v>宮古地区小学生バレーボール連盟</v>
      </c>
      <c r="K547" s="67"/>
      <c r="L547" s="68" t="str">
        <f>'ﾗｲｶﾑ杯参加ﾁｰﾑ（低）'!$N$12</f>
        <v>宮古地区小学生バレーボール連盟</v>
      </c>
      <c r="M547" s="67"/>
      <c r="N547" s="67"/>
      <c r="O547" s="69"/>
      <c r="P547" s="67"/>
      <c r="Q547" s="68" t="str">
        <f t="shared" si="45"/>
        <v>宮古地区小学生バレーボール連盟</v>
      </c>
    </row>
    <row r="548" spans="1:17" s="6" customFormat="1" ht="19.5" customHeight="1">
      <c r="A548" s="67"/>
      <c r="B548" s="68" t="str">
        <f>'ﾗｲｶﾑ杯参加ﾁｰﾑ（低）'!$N$13&amp;" 　印"</f>
        <v>会　　長　　　漢那　則朋 　印</v>
      </c>
      <c r="C548" s="67"/>
      <c r="D548" s="67"/>
      <c r="E548" s="69"/>
      <c r="F548" s="67"/>
      <c r="G548" s="68" t="str">
        <f t="shared" si="44"/>
        <v>会　　長　　　漢那　則朋 　印</v>
      </c>
      <c r="K548" s="67"/>
      <c r="L548" s="68" t="str">
        <f>'ﾗｲｶﾑ杯参加ﾁｰﾑ（低）'!$N$13&amp;" 　印"</f>
        <v>会　　長　　　漢那　則朋 　印</v>
      </c>
      <c r="M548" s="67"/>
      <c r="N548" s="67"/>
      <c r="O548" s="69"/>
      <c r="P548" s="67"/>
      <c r="Q548" s="68" t="str">
        <f t="shared" si="45"/>
        <v>会　　長　　　漢那　則朋 　印</v>
      </c>
    </row>
    <row r="549" spans="1:17" s="6" customFormat="1" ht="19.5" customHeight="1">
      <c r="A549" s="67"/>
      <c r="B549" s="68">
        <f>'ﾗｲｶﾑ杯参加ﾁｰﾑ（低）'!$N$14</f>
        <v>0</v>
      </c>
      <c r="C549" s="67"/>
      <c r="D549" s="67"/>
      <c r="E549" s="69"/>
      <c r="F549" s="67"/>
      <c r="G549" s="68">
        <f t="shared" si="44"/>
        <v>0</v>
      </c>
      <c r="K549" s="67"/>
      <c r="L549" s="68">
        <f>'ﾗｲｶﾑ杯参加ﾁｰﾑ（低）'!$N$14</f>
        <v>0</v>
      </c>
      <c r="M549" s="67"/>
      <c r="N549" s="67"/>
      <c r="O549" s="69"/>
      <c r="P549" s="67"/>
      <c r="Q549" s="68">
        <f t="shared" si="45"/>
        <v>0</v>
      </c>
    </row>
    <row r="550" spans="1:17" s="6" customFormat="1" ht="19.5" customHeight="1">
      <c r="A550" s="67"/>
      <c r="B550" s="68">
        <f>'ﾗｲｶﾑ杯参加ﾁｰﾑ（低）'!$N$15</f>
        <v>0</v>
      </c>
      <c r="C550" s="67"/>
      <c r="D550" s="67"/>
      <c r="E550" s="69"/>
      <c r="F550" s="67"/>
      <c r="G550" s="68">
        <f t="shared" si="44"/>
        <v>0</v>
      </c>
      <c r="K550" s="67"/>
      <c r="L550" s="68">
        <f>'ﾗｲｶﾑ杯参加ﾁｰﾑ（低）'!$N$15</f>
        <v>0</v>
      </c>
      <c r="M550" s="67"/>
      <c r="N550" s="67"/>
      <c r="O550" s="69"/>
      <c r="P550" s="67"/>
      <c r="Q550" s="68">
        <f t="shared" si="45"/>
        <v>0</v>
      </c>
    </row>
    <row r="551" spans="1:17" ht="19.5" customHeight="1">
      <c r="A551" s="15"/>
      <c r="B551" s="68">
        <f>'ﾗｲｶﾑ杯参加ﾁｰﾑ（低）'!$N$16</f>
        <v>0</v>
      </c>
      <c r="C551" s="15"/>
      <c r="D551" s="15"/>
      <c r="E551" s="65"/>
      <c r="F551" s="15"/>
      <c r="G551" s="68">
        <f t="shared" si="44"/>
        <v>0</v>
      </c>
      <c r="K551" s="15"/>
      <c r="L551" s="68">
        <f>'ﾗｲｶﾑ杯参加ﾁｰﾑ（低）'!$N$16</f>
        <v>0</v>
      </c>
      <c r="M551" s="15"/>
      <c r="N551" s="15"/>
      <c r="O551" s="65"/>
      <c r="P551" s="15"/>
      <c r="Q551" s="68">
        <f t="shared" si="45"/>
        <v>0</v>
      </c>
    </row>
    <row r="552" spans="1:17" ht="19.5" customHeight="1">
      <c r="A552" s="15"/>
      <c r="B552" s="68">
        <f>'ﾗｲｶﾑ杯参加ﾁｰﾑ（低）'!$N$17</f>
        <v>0</v>
      </c>
      <c r="C552" s="15"/>
      <c r="D552" s="15"/>
      <c r="E552" s="65"/>
      <c r="F552" s="15"/>
      <c r="G552" s="68">
        <f t="shared" si="44"/>
        <v>0</v>
      </c>
      <c r="K552" s="15"/>
      <c r="L552" s="68">
        <f>'ﾗｲｶﾑ杯参加ﾁｰﾑ（低）'!$N$17</f>
        <v>0</v>
      </c>
      <c r="M552" s="15"/>
      <c r="N552" s="15"/>
      <c r="O552" s="65"/>
      <c r="P552" s="15"/>
      <c r="Q552" s="68">
        <f t="shared" si="45"/>
        <v>0</v>
      </c>
    </row>
    <row r="553" spans="1:20" ht="23.25">
      <c r="A553" s="1003" t="s">
        <v>86</v>
      </c>
      <c r="B553" s="1003"/>
      <c r="C553" s="1003"/>
      <c r="D553" s="1003"/>
      <c r="E553" s="1004"/>
      <c r="F553" s="1003" t="s">
        <v>78</v>
      </c>
      <c r="G553" s="1003"/>
      <c r="H553" s="1003"/>
      <c r="I553" s="1003"/>
      <c r="J553" s="1003"/>
      <c r="K553" s="1003" t="s">
        <v>86</v>
      </c>
      <c r="L553" s="1003"/>
      <c r="M553" s="1003"/>
      <c r="N553" s="1003"/>
      <c r="O553" s="1004"/>
      <c r="P553" s="1003" t="s">
        <v>78</v>
      </c>
      <c r="Q553" s="1003"/>
      <c r="R553" s="1003"/>
      <c r="S553" s="1003"/>
      <c r="T553" s="1003"/>
    </row>
    <row r="554" spans="1:16" ht="24" customHeight="1">
      <c r="A554" s="64"/>
      <c r="B554" s="15"/>
      <c r="C554" s="15"/>
      <c r="D554" s="15"/>
      <c r="E554" s="65"/>
      <c r="F554" s="15"/>
      <c r="K554" s="64"/>
      <c r="L554" s="15"/>
      <c r="M554" s="15"/>
      <c r="N554" s="15"/>
      <c r="O554" s="65"/>
      <c r="P554" s="15"/>
    </row>
    <row r="555" spans="1:20" ht="23.25">
      <c r="A555" s="1000" t="str">
        <f>'ﾗｲｶﾑ杯参加ﾁｰﾑ（低）'!C26&amp;"　"&amp;'ﾗｲｶﾑ杯参加ﾁｰﾑ（低）'!D26&amp;"　様"</f>
        <v>　　様</v>
      </c>
      <c r="B555" s="1001"/>
      <c r="C555" s="1001"/>
      <c r="D555" s="1001"/>
      <c r="E555" s="1002"/>
      <c r="F555" s="1000" t="str">
        <f>A555</f>
        <v>　　様</v>
      </c>
      <c r="G555" s="1000"/>
      <c r="H555" s="1000"/>
      <c r="I555" s="1000"/>
      <c r="J555" s="1000"/>
      <c r="K555" s="1000" t="str">
        <f>'ﾗｲｶﾑ杯参加ﾁｰﾑ（低）'!I26&amp;"　"&amp;'ﾗｲｶﾑ杯参加ﾁｰﾑ（低）'!J26&amp;"　様"</f>
        <v>　　様</v>
      </c>
      <c r="L555" s="1001"/>
      <c r="M555" s="1001"/>
      <c r="N555" s="1001"/>
      <c r="O555" s="1002"/>
      <c r="P555" s="1000" t="str">
        <f>K555</f>
        <v>　　様</v>
      </c>
      <c r="Q555" s="1000"/>
      <c r="R555" s="1000"/>
      <c r="S555" s="1000"/>
      <c r="T555" s="1000"/>
    </row>
    <row r="556" spans="1:16" ht="19.5" customHeight="1">
      <c r="A556" s="66"/>
      <c r="B556" s="15"/>
      <c r="C556" s="15"/>
      <c r="D556" s="15"/>
      <c r="E556" s="65"/>
      <c r="F556" s="15"/>
      <c r="K556" s="66"/>
      <c r="L556" s="15"/>
      <c r="M556" s="15"/>
      <c r="N556" s="15"/>
      <c r="O556" s="65"/>
      <c r="P556" s="15"/>
    </row>
    <row r="557" spans="1:16" ht="19.5" customHeight="1">
      <c r="A557" s="66"/>
      <c r="B557" s="15"/>
      <c r="C557" s="15"/>
      <c r="D557" s="15"/>
      <c r="E557" s="65"/>
      <c r="F557" s="15"/>
      <c r="K557" s="66"/>
      <c r="L557" s="15"/>
      <c r="M557" s="15"/>
      <c r="N557" s="15"/>
      <c r="O557" s="65"/>
      <c r="P557" s="15"/>
    </row>
    <row r="558" spans="1:20" ht="19.5" customHeight="1">
      <c r="A558" s="997">
        <f>'ﾗｲｶﾑ杯参加ﾁｰﾑ（低）'!E26</f>
        <v>0</v>
      </c>
      <c r="B558" s="998"/>
      <c r="C558" s="998"/>
      <c r="D558" s="998"/>
      <c r="E558" s="999"/>
      <c r="F558" s="997">
        <f>A558</f>
        <v>0</v>
      </c>
      <c r="G558" s="998"/>
      <c r="H558" s="998"/>
      <c r="I558" s="998"/>
      <c r="J558" s="998"/>
      <c r="K558" s="997">
        <f>'ﾗｲｶﾑ杯参加ﾁｰﾑ（低）'!K26</f>
        <v>0</v>
      </c>
      <c r="L558" s="998"/>
      <c r="M558" s="998"/>
      <c r="N558" s="998"/>
      <c r="O558" s="999"/>
      <c r="P558" s="997">
        <f>K558</f>
        <v>0</v>
      </c>
      <c r="Q558" s="998"/>
      <c r="R558" s="998"/>
      <c r="S558" s="998"/>
      <c r="T558" s="998"/>
    </row>
    <row r="559" spans="1:16" ht="19.5" customHeight="1">
      <c r="A559" s="66"/>
      <c r="B559" s="15"/>
      <c r="C559" s="15"/>
      <c r="D559" s="15"/>
      <c r="E559" s="65"/>
      <c r="F559" s="15"/>
      <c r="K559" s="66"/>
      <c r="L559" s="15"/>
      <c r="M559" s="15"/>
      <c r="N559" s="15"/>
      <c r="O559" s="65"/>
      <c r="P559" s="15"/>
    </row>
    <row r="560" spans="1:17" s="6" customFormat="1" ht="19.5" customHeight="1">
      <c r="A560" s="67"/>
      <c r="B560" s="68" t="s">
        <v>87</v>
      </c>
      <c r="C560" s="67"/>
      <c r="D560" s="67"/>
      <c r="E560" s="69"/>
      <c r="F560" s="67"/>
      <c r="G560" s="68" t="str">
        <f>$B$8</f>
        <v>但し、</v>
      </c>
      <c r="K560" s="67"/>
      <c r="L560" s="68" t="s">
        <v>87</v>
      </c>
      <c r="M560" s="67"/>
      <c r="N560" s="67"/>
      <c r="O560" s="69"/>
      <c r="P560" s="67"/>
      <c r="Q560" s="68" t="str">
        <f>$B$8</f>
        <v>但し、</v>
      </c>
    </row>
    <row r="561" spans="1:17" s="6" customFormat="1" ht="19.5" customHeight="1">
      <c r="A561" s="67"/>
      <c r="B561" s="511" t="str">
        <f>'ﾗｲｶﾑ杯参加ﾁｰﾑ（低）'!$N$2</f>
        <v>第１8回スポーツショップライカム杯 秋季小学生バレーボール大会</v>
      </c>
      <c r="C561" s="67"/>
      <c r="D561" s="67"/>
      <c r="E561" s="69"/>
      <c r="F561" s="67"/>
      <c r="G561" s="511" t="str">
        <f>$B$9</f>
        <v>第１8回スポーツショップライカム杯 秋季小学生バレーボール大会</v>
      </c>
      <c r="K561" s="67"/>
      <c r="L561" s="511" t="str">
        <f>'ﾗｲｶﾑ杯参加ﾁｰﾑ（低）'!$N$2</f>
        <v>第１8回スポーツショップライカム杯 秋季小学生バレーボール大会</v>
      </c>
      <c r="M561" s="67"/>
      <c r="N561" s="67"/>
      <c r="O561" s="69"/>
      <c r="P561" s="67"/>
      <c r="Q561" s="511" t="str">
        <f>$B$9</f>
        <v>第１8回スポーツショップライカム杯 秋季小学生バレーボール大会</v>
      </c>
    </row>
    <row r="562" spans="1:17" s="6" customFormat="1" ht="19.5" customHeight="1">
      <c r="A562" s="67"/>
      <c r="B562" s="68">
        <f>'ﾗｲｶﾑ杯参加ﾁｰﾑ（低）'!$N$3</f>
        <v>0</v>
      </c>
      <c r="C562" s="68"/>
      <c r="D562" s="67"/>
      <c r="E562" s="69"/>
      <c r="F562" s="67"/>
      <c r="G562" s="68">
        <f>$B$10</f>
        <v>0</v>
      </c>
      <c r="K562" s="67"/>
      <c r="L562" s="68">
        <f>'ﾗｲｶﾑ杯参加ﾁｰﾑ（低）'!$N$3</f>
        <v>0</v>
      </c>
      <c r="M562" s="68"/>
      <c r="N562" s="67"/>
      <c r="O562" s="69"/>
      <c r="P562" s="67"/>
      <c r="Q562" s="68">
        <f>$B$10</f>
        <v>0</v>
      </c>
    </row>
    <row r="563" spans="1:17" s="6" customFormat="1" ht="19.5" customHeight="1">
      <c r="A563" s="67"/>
      <c r="B563" s="68" t="str">
        <f>'ﾗｲｶﾑ杯参加ﾁｰﾑ（低）'!$N$4</f>
        <v>参加料として</v>
      </c>
      <c r="C563" s="68"/>
      <c r="D563" s="67"/>
      <c r="E563" s="69"/>
      <c r="F563" s="67"/>
      <c r="G563" s="68" t="str">
        <f>$B$11</f>
        <v>参加料として</v>
      </c>
      <c r="K563" s="67"/>
      <c r="L563" s="68" t="str">
        <f>'ﾗｲｶﾑ杯参加ﾁｰﾑ（低）'!$N$4</f>
        <v>参加料として</v>
      </c>
      <c r="M563" s="68"/>
      <c r="N563" s="67"/>
      <c r="O563" s="69"/>
      <c r="P563" s="67"/>
      <c r="Q563" s="68" t="str">
        <f>$B$11</f>
        <v>参加料として</v>
      </c>
    </row>
    <row r="564" spans="1:17" s="6" customFormat="1" ht="19.5" customHeight="1">
      <c r="A564" s="67"/>
      <c r="B564" s="68">
        <f>'ﾗｲｶﾑ杯参加ﾁｰﾑ（低）'!$N$5</f>
        <v>0</v>
      </c>
      <c r="C564" s="67"/>
      <c r="D564" s="67"/>
      <c r="E564" s="69"/>
      <c r="F564" s="67"/>
      <c r="G564" s="68">
        <f aca="true" t="shared" si="46" ref="G564:G576">$B564</f>
        <v>0</v>
      </c>
      <c r="K564" s="67"/>
      <c r="L564" s="68">
        <f>'ﾗｲｶﾑ杯参加ﾁｰﾑ（低）'!$N$5</f>
        <v>0</v>
      </c>
      <c r="M564" s="67"/>
      <c r="N564" s="67"/>
      <c r="O564" s="69"/>
      <c r="P564" s="67"/>
      <c r="Q564" s="68">
        <f aca="true" t="shared" si="47" ref="Q564:Q576">$B564</f>
        <v>0</v>
      </c>
    </row>
    <row r="565" spans="1:17" s="6" customFormat="1" ht="19.5" customHeight="1">
      <c r="A565" s="67"/>
      <c r="B565" s="68">
        <f>'ﾗｲｶﾑ杯参加ﾁｰﾑ（低）'!$N$6</f>
        <v>0</v>
      </c>
      <c r="C565" s="67"/>
      <c r="D565" s="67"/>
      <c r="E565" s="69"/>
      <c r="F565" s="67"/>
      <c r="G565" s="68">
        <f t="shared" si="46"/>
        <v>0</v>
      </c>
      <c r="K565" s="67"/>
      <c r="L565" s="68">
        <f>'ﾗｲｶﾑ杯参加ﾁｰﾑ（低）'!$N$6</f>
        <v>0</v>
      </c>
      <c r="M565" s="67"/>
      <c r="N565" s="67"/>
      <c r="O565" s="69"/>
      <c r="P565" s="67"/>
      <c r="Q565" s="68">
        <f t="shared" si="47"/>
        <v>0</v>
      </c>
    </row>
    <row r="566" spans="1:17" s="6" customFormat="1" ht="19.5" customHeight="1">
      <c r="A566" s="67"/>
      <c r="B566" s="68">
        <f>'ﾗｲｶﾑ杯参加ﾁｰﾑ（低）'!$N$7</f>
        <v>0</v>
      </c>
      <c r="C566" s="67"/>
      <c r="D566" s="67"/>
      <c r="E566" s="69"/>
      <c r="F566" s="67"/>
      <c r="G566" s="68">
        <f t="shared" si="46"/>
        <v>0</v>
      </c>
      <c r="K566" s="67"/>
      <c r="L566" s="68">
        <f>'ﾗｲｶﾑ杯参加ﾁｰﾑ（低）'!$N$7</f>
        <v>0</v>
      </c>
      <c r="M566" s="67"/>
      <c r="N566" s="67"/>
      <c r="O566" s="69"/>
      <c r="P566" s="67"/>
      <c r="Q566" s="68">
        <f t="shared" si="47"/>
        <v>0</v>
      </c>
    </row>
    <row r="567" spans="1:17" s="6" customFormat="1" ht="19.5" customHeight="1">
      <c r="A567" s="67"/>
      <c r="B567" s="68" t="str">
        <f>"入金日　"&amp;"平成"&amp;'ﾗｲｶﾑ杯参加ﾁｰﾑ（低）'!$O$8&amp;"年　"&amp;'ﾗｲｶﾑ杯参加ﾁｰﾑ（低）'!$Q$8&amp;"月"&amp;'ﾗｲｶﾑ杯参加ﾁｰﾑ（低）'!$S$8&amp;"日　"&amp;'ﾗｲｶﾑ杯参加ﾁｰﾑ（低）'!$U$8</f>
        <v>入金日　平成4年　9月23日　金曜日</v>
      </c>
      <c r="C567" s="67"/>
      <c r="D567" s="67"/>
      <c r="E567" s="69"/>
      <c r="F567" s="67"/>
      <c r="G567" s="68" t="str">
        <f t="shared" si="46"/>
        <v>入金日　平成4年　9月23日　金曜日</v>
      </c>
      <c r="K567" s="67"/>
      <c r="L567" s="68" t="str">
        <f>"入金日　"&amp;"平成"&amp;'ﾗｲｶﾑ杯参加ﾁｰﾑ（低）'!$O$8&amp;"年　"&amp;'ﾗｲｶﾑ杯参加ﾁｰﾑ（低）'!$Q$8&amp;"月"&amp;'ﾗｲｶﾑ杯参加ﾁｰﾑ（低）'!$S$8&amp;"日　"&amp;'ﾗｲｶﾑ杯参加ﾁｰﾑ（低）'!$U$8</f>
        <v>入金日　平成4年　9月23日　金曜日</v>
      </c>
      <c r="M567" s="67"/>
      <c r="N567" s="67"/>
      <c r="O567" s="69"/>
      <c r="P567" s="67"/>
      <c r="Q567" s="68" t="str">
        <f t="shared" si="47"/>
        <v>入金日　平成4年　9月23日　金曜日</v>
      </c>
    </row>
    <row r="568" spans="1:17" s="6" customFormat="1" ht="19.5" customHeight="1">
      <c r="A568" s="67"/>
      <c r="B568" s="68">
        <f>'ﾗｲｶﾑ杯参加ﾁｰﾑ（低）'!$N$9</f>
        <v>0</v>
      </c>
      <c r="C568" s="67"/>
      <c r="D568" s="67"/>
      <c r="E568" s="69"/>
      <c r="F568" s="67"/>
      <c r="G568" s="68">
        <f t="shared" si="46"/>
        <v>0</v>
      </c>
      <c r="K568" s="67"/>
      <c r="L568" s="68">
        <f>'ﾗｲｶﾑ杯参加ﾁｰﾑ（低）'!$N$9</f>
        <v>0</v>
      </c>
      <c r="M568" s="67"/>
      <c r="N568" s="67"/>
      <c r="O568" s="69"/>
      <c r="P568" s="67"/>
      <c r="Q568" s="68">
        <f t="shared" si="47"/>
        <v>0</v>
      </c>
    </row>
    <row r="569" spans="1:17" s="6" customFormat="1" ht="19.5" customHeight="1">
      <c r="A569" s="67"/>
      <c r="B569" s="68" t="s">
        <v>88</v>
      </c>
      <c r="C569" s="67"/>
      <c r="D569" s="67"/>
      <c r="E569" s="69"/>
      <c r="F569" s="67"/>
      <c r="G569" s="68" t="str">
        <f t="shared" si="46"/>
        <v>上記正に領収致しました。</v>
      </c>
      <c r="K569" s="67"/>
      <c r="L569" s="68" t="s">
        <v>88</v>
      </c>
      <c r="M569" s="67"/>
      <c r="N569" s="67"/>
      <c r="O569" s="69"/>
      <c r="P569" s="67"/>
      <c r="Q569" s="68" t="str">
        <f t="shared" si="47"/>
        <v>上記正に領収致しました。</v>
      </c>
    </row>
    <row r="570" spans="1:17" s="6" customFormat="1" ht="19.5" customHeight="1">
      <c r="A570" s="67"/>
      <c r="B570" s="68">
        <f>'ﾗｲｶﾑ杯参加ﾁｰﾑ（低）'!$N$11</f>
        <v>0</v>
      </c>
      <c r="C570" s="67"/>
      <c r="D570" s="67"/>
      <c r="E570" s="69"/>
      <c r="F570" s="67"/>
      <c r="G570" s="68">
        <f t="shared" si="46"/>
        <v>0</v>
      </c>
      <c r="K570" s="67"/>
      <c r="L570" s="68">
        <f>'ﾗｲｶﾑ杯参加ﾁｰﾑ（低）'!$N$11</f>
        <v>0</v>
      </c>
      <c r="M570" s="67"/>
      <c r="N570" s="67"/>
      <c r="O570" s="69"/>
      <c r="P570" s="67"/>
      <c r="Q570" s="68">
        <f t="shared" si="47"/>
        <v>0</v>
      </c>
    </row>
    <row r="571" spans="1:17" s="6" customFormat="1" ht="19.5" customHeight="1">
      <c r="A571" s="67"/>
      <c r="B571" s="68" t="str">
        <f>'ﾗｲｶﾑ杯参加ﾁｰﾑ（低）'!$N$12</f>
        <v>宮古地区小学生バレーボール連盟</v>
      </c>
      <c r="C571" s="67"/>
      <c r="D571" s="67"/>
      <c r="E571" s="69"/>
      <c r="F571" s="67"/>
      <c r="G571" s="68" t="str">
        <f t="shared" si="46"/>
        <v>宮古地区小学生バレーボール連盟</v>
      </c>
      <c r="K571" s="67"/>
      <c r="L571" s="68" t="str">
        <f>'ﾗｲｶﾑ杯参加ﾁｰﾑ（低）'!$N$12</f>
        <v>宮古地区小学生バレーボール連盟</v>
      </c>
      <c r="M571" s="67"/>
      <c r="N571" s="67"/>
      <c r="O571" s="69"/>
      <c r="P571" s="67"/>
      <c r="Q571" s="68" t="str">
        <f t="shared" si="47"/>
        <v>宮古地区小学生バレーボール連盟</v>
      </c>
    </row>
    <row r="572" spans="1:17" s="6" customFormat="1" ht="19.5" customHeight="1">
      <c r="A572" s="67"/>
      <c r="B572" s="68" t="str">
        <f>'ﾗｲｶﾑ杯参加ﾁｰﾑ（低）'!$N$13&amp;" 　印"</f>
        <v>会　　長　　　漢那　則朋 　印</v>
      </c>
      <c r="C572" s="67"/>
      <c r="D572" s="67"/>
      <c r="E572" s="69"/>
      <c r="F572" s="67"/>
      <c r="G572" s="68" t="str">
        <f t="shared" si="46"/>
        <v>会　　長　　　漢那　則朋 　印</v>
      </c>
      <c r="K572" s="67"/>
      <c r="L572" s="68" t="str">
        <f>'ﾗｲｶﾑ杯参加ﾁｰﾑ（低）'!$N$13&amp;" 　印"</f>
        <v>会　　長　　　漢那　則朋 　印</v>
      </c>
      <c r="M572" s="67"/>
      <c r="N572" s="67"/>
      <c r="O572" s="69"/>
      <c r="P572" s="67"/>
      <c r="Q572" s="68" t="str">
        <f t="shared" si="47"/>
        <v>会　　長　　　漢那　則朋 　印</v>
      </c>
    </row>
    <row r="573" spans="1:17" s="6" customFormat="1" ht="19.5" customHeight="1">
      <c r="A573" s="67"/>
      <c r="B573" s="68">
        <f>'ﾗｲｶﾑ杯参加ﾁｰﾑ（低）'!$N$14</f>
        <v>0</v>
      </c>
      <c r="C573" s="67"/>
      <c r="D573" s="67"/>
      <c r="E573" s="69"/>
      <c r="F573" s="67"/>
      <c r="G573" s="68">
        <f t="shared" si="46"/>
        <v>0</v>
      </c>
      <c r="K573" s="67"/>
      <c r="L573" s="68">
        <f>'ﾗｲｶﾑ杯参加ﾁｰﾑ（低）'!$N$14</f>
        <v>0</v>
      </c>
      <c r="M573" s="67"/>
      <c r="N573" s="67"/>
      <c r="O573" s="69"/>
      <c r="P573" s="67"/>
      <c r="Q573" s="68">
        <f t="shared" si="47"/>
        <v>0</v>
      </c>
    </row>
    <row r="574" spans="1:17" s="6" customFormat="1" ht="19.5" customHeight="1">
      <c r="A574" s="67"/>
      <c r="B574" s="68">
        <f>'ﾗｲｶﾑ杯参加ﾁｰﾑ（低）'!$N$15</f>
        <v>0</v>
      </c>
      <c r="C574" s="67"/>
      <c r="D574" s="67"/>
      <c r="E574" s="69"/>
      <c r="F574" s="67"/>
      <c r="G574" s="68">
        <f t="shared" si="46"/>
        <v>0</v>
      </c>
      <c r="K574" s="67"/>
      <c r="L574" s="68">
        <f>'ﾗｲｶﾑ杯参加ﾁｰﾑ（低）'!$N$15</f>
        <v>0</v>
      </c>
      <c r="M574" s="67"/>
      <c r="N574" s="67"/>
      <c r="O574" s="69"/>
      <c r="P574" s="67"/>
      <c r="Q574" s="68">
        <f t="shared" si="47"/>
        <v>0</v>
      </c>
    </row>
    <row r="575" spans="1:17" ht="19.5" customHeight="1">
      <c r="A575" s="15"/>
      <c r="B575" s="68">
        <f>'ﾗｲｶﾑ杯参加ﾁｰﾑ（低）'!$N$16</f>
        <v>0</v>
      </c>
      <c r="C575" s="15"/>
      <c r="D575" s="15"/>
      <c r="E575" s="65"/>
      <c r="F575" s="15"/>
      <c r="G575" s="68">
        <f t="shared" si="46"/>
        <v>0</v>
      </c>
      <c r="K575" s="15"/>
      <c r="L575" s="68">
        <f>'ﾗｲｶﾑ杯参加ﾁｰﾑ（低）'!$N$16</f>
        <v>0</v>
      </c>
      <c r="M575" s="15"/>
      <c r="N575" s="15"/>
      <c r="O575" s="65"/>
      <c r="P575" s="15"/>
      <c r="Q575" s="68">
        <f t="shared" si="47"/>
        <v>0</v>
      </c>
    </row>
    <row r="576" spans="1:17" ht="19.5" customHeight="1">
      <c r="A576" s="15"/>
      <c r="B576" s="68">
        <f>'ﾗｲｶﾑ杯参加ﾁｰﾑ（低）'!$N$17</f>
        <v>0</v>
      </c>
      <c r="C576" s="15"/>
      <c r="D576" s="15"/>
      <c r="E576" s="65"/>
      <c r="F576" s="15"/>
      <c r="G576" s="68">
        <f t="shared" si="46"/>
        <v>0</v>
      </c>
      <c r="K576" s="15"/>
      <c r="L576" s="68">
        <f>'ﾗｲｶﾑ杯参加ﾁｰﾑ（低）'!$N$17</f>
        <v>0</v>
      </c>
      <c r="M576" s="15"/>
      <c r="N576" s="15"/>
      <c r="O576" s="65"/>
      <c r="P576" s="15"/>
      <c r="Q576" s="68">
        <f t="shared" si="47"/>
        <v>0</v>
      </c>
    </row>
    <row r="577" spans="1:20" ht="23.25">
      <c r="A577" s="1003" t="s">
        <v>86</v>
      </c>
      <c r="B577" s="1003"/>
      <c r="C577" s="1003"/>
      <c r="D577" s="1003"/>
      <c r="E577" s="1004"/>
      <c r="F577" s="1003" t="s">
        <v>78</v>
      </c>
      <c r="G577" s="1003"/>
      <c r="H577" s="1003"/>
      <c r="I577" s="1003"/>
      <c r="J577" s="1003"/>
      <c r="K577" s="1003" t="s">
        <v>86</v>
      </c>
      <c r="L577" s="1003"/>
      <c r="M577" s="1003"/>
      <c r="N577" s="1003"/>
      <c r="O577" s="1004"/>
      <c r="P577" s="1003" t="s">
        <v>78</v>
      </c>
      <c r="Q577" s="1003"/>
      <c r="R577" s="1003"/>
      <c r="S577" s="1003"/>
      <c r="T577" s="1003"/>
    </row>
    <row r="578" spans="1:16" ht="24" customHeight="1">
      <c r="A578" s="64"/>
      <c r="B578" s="15"/>
      <c r="C578" s="15"/>
      <c r="D578" s="15"/>
      <c r="E578" s="65"/>
      <c r="F578" s="15"/>
      <c r="K578" s="64"/>
      <c r="L578" s="15"/>
      <c r="M578" s="15"/>
      <c r="N578" s="15"/>
      <c r="O578" s="65"/>
      <c r="P578" s="15"/>
    </row>
    <row r="579" spans="1:20" ht="23.25">
      <c r="A579" s="1000" t="str">
        <f>'ﾗｲｶﾑ杯参加ﾁｰﾑ（低）'!C27&amp;"　"&amp;'ﾗｲｶﾑ杯参加ﾁｰﾑ（低）'!D27&amp;"　様"</f>
        <v>　　様</v>
      </c>
      <c r="B579" s="1001"/>
      <c r="C579" s="1001"/>
      <c r="D579" s="1001"/>
      <c r="E579" s="1002"/>
      <c r="F579" s="1000" t="str">
        <f>A579</f>
        <v>　　様</v>
      </c>
      <c r="G579" s="1000"/>
      <c r="H579" s="1000"/>
      <c r="I579" s="1000"/>
      <c r="J579" s="1000"/>
      <c r="K579" s="1000" t="str">
        <f>'ﾗｲｶﾑ杯参加ﾁｰﾑ（低）'!I27&amp;"　"&amp;'ﾗｲｶﾑ杯参加ﾁｰﾑ（低）'!J27&amp;"　様"</f>
        <v>　　様</v>
      </c>
      <c r="L579" s="1001"/>
      <c r="M579" s="1001"/>
      <c r="N579" s="1001"/>
      <c r="O579" s="1002"/>
      <c r="P579" s="1000" t="str">
        <f>K579</f>
        <v>　　様</v>
      </c>
      <c r="Q579" s="1000"/>
      <c r="R579" s="1000"/>
      <c r="S579" s="1000"/>
      <c r="T579" s="1000"/>
    </row>
    <row r="580" spans="1:16" ht="19.5" customHeight="1">
      <c r="A580" s="66"/>
      <c r="B580" s="15"/>
      <c r="C580" s="15"/>
      <c r="D580" s="15"/>
      <c r="E580" s="65"/>
      <c r="F580" s="15"/>
      <c r="K580" s="66"/>
      <c r="L580" s="15"/>
      <c r="M580" s="15"/>
      <c r="N580" s="15"/>
      <c r="O580" s="65"/>
      <c r="P580" s="15"/>
    </row>
    <row r="581" spans="1:16" ht="19.5" customHeight="1">
      <c r="A581" s="66"/>
      <c r="B581" s="15"/>
      <c r="C581" s="15"/>
      <c r="D581" s="15"/>
      <c r="E581" s="65"/>
      <c r="F581" s="15"/>
      <c r="K581" s="66"/>
      <c r="L581" s="15"/>
      <c r="M581" s="15"/>
      <c r="N581" s="15"/>
      <c r="O581" s="65"/>
      <c r="P581" s="15"/>
    </row>
    <row r="582" spans="1:20" ht="19.5" customHeight="1">
      <c r="A582" s="997">
        <f>'ﾗｲｶﾑ杯参加ﾁｰﾑ（低）'!E27</f>
        <v>0</v>
      </c>
      <c r="B582" s="998"/>
      <c r="C582" s="998"/>
      <c r="D582" s="998"/>
      <c r="E582" s="999"/>
      <c r="F582" s="997">
        <f>A582</f>
        <v>0</v>
      </c>
      <c r="G582" s="998"/>
      <c r="H582" s="998"/>
      <c r="I582" s="998"/>
      <c r="J582" s="998"/>
      <c r="K582" s="997">
        <f>'ﾗｲｶﾑ杯参加ﾁｰﾑ（低）'!K27</f>
        <v>0</v>
      </c>
      <c r="L582" s="998"/>
      <c r="M582" s="998"/>
      <c r="N582" s="998"/>
      <c r="O582" s="999"/>
      <c r="P582" s="997">
        <f>K582</f>
        <v>0</v>
      </c>
      <c r="Q582" s="998"/>
      <c r="R582" s="998"/>
      <c r="S582" s="998"/>
      <c r="T582" s="998"/>
    </row>
    <row r="583" spans="1:16" ht="19.5" customHeight="1">
      <c r="A583" s="66"/>
      <c r="B583" s="15"/>
      <c r="C583" s="15"/>
      <c r="D583" s="15"/>
      <c r="E583" s="65"/>
      <c r="F583" s="15"/>
      <c r="K583" s="66"/>
      <c r="L583" s="15"/>
      <c r="M583" s="15"/>
      <c r="N583" s="15"/>
      <c r="O583" s="65"/>
      <c r="P583" s="15"/>
    </row>
    <row r="584" spans="1:17" s="6" customFormat="1" ht="19.5" customHeight="1">
      <c r="A584" s="67"/>
      <c r="B584" s="68" t="s">
        <v>87</v>
      </c>
      <c r="C584" s="67"/>
      <c r="D584" s="67"/>
      <c r="E584" s="69"/>
      <c r="F584" s="67"/>
      <c r="G584" s="68" t="str">
        <f>$B$8</f>
        <v>但し、</v>
      </c>
      <c r="K584" s="67"/>
      <c r="L584" s="68" t="s">
        <v>87</v>
      </c>
      <c r="M584" s="67"/>
      <c r="N584" s="67"/>
      <c r="O584" s="69"/>
      <c r="P584" s="67"/>
      <c r="Q584" s="68" t="str">
        <f>$B$8</f>
        <v>但し、</v>
      </c>
    </row>
    <row r="585" spans="1:17" s="6" customFormat="1" ht="19.5" customHeight="1">
      <c r="A585" s="67"/>
      <c r="B585" s="511" t="str">
        <f>'ﾗｲｶﾑ杯参加ﾁｰﾑ（低）'!$N$2</f>
        <v>第１8回スポーツショップライカム杯 秋季小学生バレーボール大会</v>
      </c>
      <c r="C585" s="67"/>
      <c r="D585" s="67"/>
      <c r="E585" s="69"/>
      <c r="F585" s="67"/>
      <c r="G585" s="511" t="str">
        <f>$B$9</f>
        <v>第１8回スポーツショップライカム杯 秋季小学生バレーボール大会</v>
      </c>
      <c r="K585" s="67"/>
      <c r="L585" s="511" t="str">
        <f>'ﾗｲｶﾑ杯参加ﾁｰﾑ（低）'!$N$2</f>
        <v>第１8回スポーツショップライカム杯 秋季小学生バレーボール大会</v>
      </c>
      <c r="M585" s="67"/>
      <c r="N585" s="67"/>
      <c r="O585" s="69"/>
      <c r="P585" s="67"/>
      <c r="Q585" s="511" t="str">
        <f>$B$9</f>
        <v>第１8回スポーツショップライカム杯 秋季小学生バレーボール大会</v>
      </c>
    </row>
    <row r="586" spans="1:17" s="6" customFormat="1" ht="19.5" customHeight="1">
      <c r="A586" s="67"/>
      <c r="B586" s="68">
        <f>'ﾗｲｶﾑ杯参加ﾁｰﾑ（低）'!$N$3</f>
        <v>0</v>
      </c>
      <c r="C586" s="68"/>
      <c r="D586" s="67"/>
      <c r="E586" s="69"/>
      <c r="F586" s="67"/>
      <c r="G586" s="68">
        <f>$B$10</f>
        <v>0</v>
      </c>
      <c r="K586" s="67"/>
      <c r="L586" s="68">
        <f>'ﾗｲｶﾑ杯参加ﾁｰﾑ（低）'!$N$3</f>
        <v>0</v>
      </c>
      <c r="M586" s="68"/>
      <c r="N586" s="67"/>
      <c r="O586" s="69"/>
      <c r="P586" s="67"/>
      <c r="Q586" s="68">
        <f>$B$10</f>
        <v>0</v>
      </c>
    </row>
    <row r="587" spans="1:17" s="6" customFormat="1" ht="19.5" customHeight="1">
      <c r="A587" s="67"/>
      <c r="B587" s="68" t="str">
        <f>'ﾗｲｶﾑ杯参加ﾁｰﾑ（低）'!$N$4</f>
        <v>参加料として</v>
      </c>
      <c r="C587" s="68"/>
      <c r="D587" s="67"/>
      <c r="E587" s="69"/>
      <c r="F587" s="67"/>
      <c r="G587" s="68" t="str">
        <f>$B$11</f>
        <v>参加料として</v>
      </c>
      <c r="K587" s="67"/>
      <c r="L587" s="68" t="str">
        <f>'ﾗｲｶﾑ杯参加ﾁｰﾑ（低）'!$N$4</f>
        <v>参加料として</v>
      </c>
      <c r="M587" s="68"/>
      <c r="N587" s="67"/>
      <c r="O587" s="69"/>
      <c r="P587" s="67"/>
      <c r="Q587" s="68" t="str">
        <f>$B$11</f>
        <v>参加料として</v>
      </c>
    </row>
    <row r="588" spans="1:17" s="6" customFormat="1" ht="19.5" customHeight="1">
      <c r="A588" s="67"/>
      <c r="B588" s="68">
        <f>'ﾗｲｶﾑ杯参加ﾁｰﾑ（低）'!$N$5</f>
        <v>0</v>
      </c>
      <c r="C588" s="67"/>
      <c r="D588" s="67"/>
      <c r="E588" s="69"/>
      <c r="F588" s="67"/>
      <c r="G588" s="68">
        <f aca="true" t="shared" si="48" ref="G588:G600">$B588</f>
        <v>0</v>
      </c>
      <c r="K588" s="67"/>
      <c r="L588" s="68">
        <f>'ﾗｲｶﾑ杯参加ﾁｰﾑ（低）'!$N$5</f>
        <v>0</v>
      </c>
      <c r="M588" s="67"/>
      <c r="N588" s="67"/>
      <c r="O588" s="69"/>
      <c r="P588" s="67"/>
      <c r="Q588" s="68">
        <f aca="true" t="shared" si="49" ref="Q588:Q600">$B588</f>
        <v>0</v>
      </c>
    </row>
    <row r="589" spans="1:17" s="6" customFormat="1" ht="19.5" customHeight="1">
      <c r="A589" s="67"/>
      <c r="B589" s="68">
        <f>'ﾗｲｶﾑ杯参加ﾁｰﾑ（低）'!$N$6</f>
        <v>0</v>
      </c>
      <c r="C589" s="67"/>
      <c r="D589" s="67"/>
      <c r="E589" s="69"/>
      <c r="F589" s="67"/>
      <c r="G589" s="68">
        <f t="shared" si="48"/>
        <v>0</v>
      </c>
      <c r="K589" s="67"/>
      <c r="L589" s="68">
        <f>'ﾗｲｶﾑ杯参加ﾁｰﾑ（低）'!$N$6</f>
        <v>0</v>
      </c>
      <c r="M589" s="67"/>
      <c r="N589" s="67"/>
      <c r="O589" s="69"/>
      <c r="P589" s="67"/>
      <c r="Q589" s="68">
        <f t="shared" si="49"/>
        <v>0</v>
      </c>
    </row>
    <row r="590" spans="1:17" s="6" customFormat="1" ht="19.5" customHeight="1">
      <c r="A590" s="67"/>
      <c r="B590" s="68">
        <f>'ﾗｲｶﾑ杯参加ﾁｰﾑ（低）'!$N$7</f>
        <v>0</v>
      </c>
      <c r="C590" s="67"/>
      <c r="D590" s="67"/>
      <c r="E590" s="69"/>
      <c r="F590" s="67"/>
      <c r="G590" s="68">
        <f t="shared" si="48"/>
        <v>0</v>
      </c>
      <c r="K590" s="67"/>
      <c r="L590" s="68">
        <f>'ﾗｲｶﾑ杯参加ﾁｰﾑ（低）'!$N$7</f>
        <v>0</v>
      </c>
      <c r="M590" s="67"/>
      <c r="N590" s="67"/>
      <c r="O590" s="69"/>
      <c r="P590" s="67"/>
      <c r="Q590" s="68">
        <f t="shared" si="49"/>
        <v>0</v>
      </c>
    </row>
    <row r="591" spans="1:17" s="6" customFormat="1" ht="19.5" customHeight="1">
      <c r="A591" s="67"/>
      <c r="B591" s="68" t="str">
        <f>"入金日　"&amp;"平成"&amp;'ﾗｲｶﾑ杯参加ﾁｰﾑ（低）'!$O$8&amp;"年　"&amp;'ﾗｲｶﾑ杯参加ﾁｰﾑ（低）'!$Q$8&amp;"月"&amp;'ﾗｲｶﾑ杯参加ﾁｰﾑ（低）'!$S$8&amp;"日　"&amp;'ﾗｲｶﾑ杯参加ﾁｰﾑ（低）'!$U$8</f>
        <v>入金日　平成4年　9月23日　金曜日</v>
      </c>
      <c r="C591" s="67"/>
      <c r="D591" s="67"/>
      <c r="E591" s="69"/>
      <c r="F591" s="67"/>
      <c r="G591" s="68" t="str">
        <f t="shared" si="48"/>
        <v>入金日　平成4年　9月23日　金曜日</v>
      </c>
      <c r="K591" s="67"/>
      <c r="L591" s="68" t="str">
        <f>"入金日　"&amp;"平成"&amp;'ﾗｲｶﾑ杯参加ﾁｰﾑ（低）'!$O$8&amp;"年　"&amp;'ﾗｲｶﾑ杯参加ﾁｰﾑ（低）'!$Q$8&amp;"月"&amp;'ﾗｲｶﾑ杯参加ﾁｰﾑ（低）'!$S$8&amp;"日　"&amp;'ﾗｲｶﾑ杯参加ﾁｰﾑ（低）'!$U$8</f>
        <v>入金日　平成4年　9月23日　金曜日</v>
      </c>
      <c r="M591" s="67"/>
      <c r="N591" s="67"/>
      <c r="O591" s="69"/>
      <c r="P591" s="67"/>
      <c r="Q591" s="68" t="str">
        <f t="shared" si="49"/>
        <v>入金日　平成4年　9月23日　金曜日</v>
      </c>
    </row>
    <row r="592" spans="1:17" s="6" customFormat="1" ht="19.5" customHeight="1">
      <c r="A592" s="67"/>
      <c r="B592" s="68">
        <f>'ﾗｲｶﾑ杯参加ﾁｰﾑ（低）'!$N$9</f>
        <v>0</v>
      </c>
      <c r="C592" s="67"/>
      <c r="D592" s="67"/>
      <c r="E592" s="69"/>
      <c r="F592" s="67"/>
      <c r="G592" s="68">
        <f t="shared" si="48"/>
        <v>0</v>
      </c>
      <c r="K592" s="67"/>
      <c r="L592" s="68">
        <f>'ﾗｲｶﾑ杯参加ﾁｰﾑ（低）'!$N$9</f>
        <v>0</v>
      </c>
      <c r="M592" s="67"/>
      <c r="N592" s="67"/>
      <c r="O592" s="69"/>
      <c r="P592" s="67"/>
      <c r="Q592" s="68">
        <f t="shared" si="49"/>
        <v>0</v>
      </c>
    </row>
    <row r="593" spans="1:17" s="6" customFormat="1" ht="19.5" customHeight="1">
      <c r="A593" s="67"/>
      <c r="B593" s="68" t="s">
        <v>88</v>
      </c>
      <c r="C593" s="67"/>
      <c r="D593" s="67"/>
      <c r="E593" s="69"/>
      <c r="F593" s="67"/>
      <c r="G593" s="68" t="str">
        <f t="shared" si="48"/>
        <v>上記正に領収致しました。</v>
      </c>
      <c r="K593" s="67"/>
      <c r="L593" s="68" t="s">
        <v>88</v>
      </c>
      <c r="M593" s="67"/>
      <c r="N593" s="67"/>
      <c r="O593" s="69"/>
      <c r="P593" s="67"/>
      <c r="Q593" s="68" t="str">
        <f t="shared" si="49"/>
        <v>上記正に領収致しました。</v>
      </c>
    </row>
    <row r="594" spans="1:17" s="6" customFormat="1" ht="19.5" customHeight="1">
      <c r="A594" s="67"/>
      <c r="B594" s="68">
        <f>'ﾗｲｶﾑ杯参加ﾁｰﾑ（低）'!$N$11</f>
        <v>0</v>
      </c>
      <c r="C594" s="67"/>
      <c r="D594" s="67"/>
      <c r="E594" s="69"/>
      <c r="F594" s="67"/>
      <c r="G594" s="68">
        <f t="shared" si="48"/>
        <v>0</v>
      </c>
      <c r="K594" s="67"/>
      <c r="L594" s="68">
        <f>'ﾗｲｶﾑ杯参加ﾁｰﾑ（低）'!$N$11</f>
        <v>0</v>
      </c>
      <c r="M594" s="67"/>
      <c r="N594" s="67"/>
      <c r="O594" s="69"/>
      <c r="P594" s="67"/>
      <c r="Q594" s="68">
        <f t="shared" si="49"/>
        <v>0</v>
      </c>
    </row>
    <row r="595" spans="1:17" s="6" customFormat="1" ht="19.5" customHeight="1">
      <c r="A595" s="67"/>
      <c r="B595" s="68" t="str">
        <f>'ﾗｲｶﾑ杯参加ﾁｰﾑ（低）'!$N$12</f>
        <v>宮古地区小学生バレーボール連盟</v>
      </c>
      <c r="C595" s="67"/>
      <c r="D595" s="67"/>
      <c r="E595" s="69"/>
      <c r="F595" s="67"/>
      <c r="G595" s="68" t="str">
        <f t="shared" si="48"/>
        <v>宮古地区小学生バレーボール連盟</v>
      </c>
      <c r="K595" s="67"/>
      <c r="L595" s="68" t="str">
        <f>'ﾗｲｶﾑ杯参加ﾁｰﾑ（低）'!$N$12</f>
        <v>宮古地区小学生バレーボール連盟</v>
      </c>
      <c r="M595" s="67"/>
      <c r="N595" s="67"/>
      <c r="O595" s="69"/>
      <c r="P595" s="67"/>
      <c r="Q595" s="68" t="str">
        <f t="shared" si="49"/>
        <v>宮古地区小学生バレーボール連盟</v>
      </c>
    </row>
    <row r="596" spans="1:17" s="6" customFormat="1" ht="19.5" customHeight="1">
      <c r="A596" s="67"/>
      <c r="B596" s="68" t="str">
        <f>'ﾗｲｶﾑ杯参加ﾁｰﾑ（低）'!$N$13&amp;" 　印"</f>
        <v>会　　長　　　漢那　則朋 　印</v>
      </c>
      <c r="C596" s="67"/>
      <c r="D596" s="67"/>
      <c r="E596" s="69"/>
      <c r="F596" s="67"/>
      <c r="G596" s="68" t="str">
        <f t="shared" si="48"/>
        <v>会　　長　　　漢那　則朋 　印</v>
      </c>
      <c r="K596" s="67"/>
      <c r="L596" s="68" t="str">
        <f>'ﾗｲｶﾑ杯参加ﾁｰﾑ（低）'!$N$13&amp;" 　印"</f>
        <v>会　　長　　　漢那　則朋 　印</v>
      </c>
      <c r="M596" s="67"/>
      <c r="N596" s="67"/>
      <c r="O596" s="69"/>
      <c r="P596" s="67"/>
      <c r="Q596" s="68" t="str">
        <f t="shared" si="49"/>
        <v>会　　長　　　漢那　則朋 　印</v>
      </c>
    </row>
    <row r="597" spans="1:17" s="6" customFormat="1" ht="19.5" customHeight="1">
      <c r="A597" s="67"/>
      <c r="B597" s="68">
        <f>'ﾗｲｶﾑ杯参加ﾁｰﾑ（低）'!$N$14</f>
        <v>0</v>
      </c>
      <c r="C597" s="67"/>
      <c r="D597" s="67"/>
      <c r="E597" s="69"/>
      <c r="F597" s="67"/>
      <c r="G597" s="68">
        <f t="shared" si="48"/>
        <v>0</v>
      </c>
      <c r="K597" s="67"/>
      <c r="L597" s="68">
        <f>'ﾗｲｶﾑ杯参加ﾁｰﾑ（低）'!$N$14</f>
        <v>0</v>
      </c>
      <c r="M597" s="67"/>
      <c r="N597" s="67"/>
      <c r="O597" s="69"/>
      <c r="P597" s="67"/>
      <c r="Q597" s="68">
        <f t="shared" si="49"/>
        <v>0</v>
      </c>
    </row>
    <row r="598" spans="1:17" s="6" customFormat="1" ht="19.5" customHeight="1">
      <c r="A598" s="67"/>
      <c r="B598" s="68">
        <f>'ﾗｲｶﾑ杯参加ﾁｰﾑ（低）'!$N$15</f>
        <v>0</v>
      </c>
      <c r="C598" s="67"/>
      <c r="D598" s="67"/>
      <c r="E598" s="69"/>
      <c r="F598" s="67"/>
      <c r="G598" s="68">
        <f t="shared" si="48"/>
        <v>0</v>
      </c>
      <c r="K598" s="67"/>
      <c r="L598" s="68">
        <f>'ﾗｲｶﾑ杯参加ﾁｰﾑ（低）'!$N$15</f>
        <v>0</v>
      </c>
      <c r="M598" s="67"/>
      <c r="N598" s="67"/>
      <c r="O598" s="69"/>
      <c r="P598" s="67"/>
      <c r="Q598" s="68">
        <f t="shared" si="49"/>
        <v>0</v>
      </c>
    </row>
    <row r="599" spans="1:17" ht="19.5" customHeight="1">
      <c r="A599" s="15"/>
      <c r="B599" s="68">
        <f>'ﾗｲｶﾑ杯参加ﾁｰﾑ（低）'!$N$16</f>
        <v>0</v>
      </c>
      <c r="C599" s="15"/>
      <c r="D599" s="15"/>
      <c r="E599" s="65"/>
      <c r="F599" s="15"/>
      <c r="G599" s="68">
        <f t="shared" si="48"/>
        <v>0</v>
      </c>
      <c r="K599" s="15"/>
      <c r="L599" s="68">
        <f>'ﾗｲｶﾑ杯参加ﾁｰﾑ（低）'!$N$16</f>
        <v>0</v>
      </c>
      <c r="M599" s="15"/>
      <c r="N599" s="15"/>
      <c r="O599" s="65"/>
      <c r="P599" s="15"/>
      <c r="Q599" s="68">
        <f t="shared" si="49"/>
        <v>0</v>
      </c>
    </row>
    <row r="600" spans="1:17" ht="19.5" customHeight="1">
      <c r="A600" s="15"/>
      <c r="B600" s="68">
        <f>'ﾗｲｶﾑ杯参加ﾁｰﾑ（低）'!$N$17</f>
        <v>0</v>
      </c>
      <c r="C600" s="15"/>
      <c r="D600" s="15"/>
      <c r="E600" s="65"/>
      <c r="F600" s="15"/>
      <c r="G600" s="68">
        <f t="shared" si="48"/>
        <v>0</v>
      </c>
      <c r="K600" s="15"/>
      <c r="L600" s="68">
        <f>'ﾗｲｶﾑ杯参加ﾁｰﾑ（低）'!$N$17</f>
        <v>0</v>
      </c>
      <c r="M600" s="15"/>
      <c r="N600" s="15"/>
      <c r="O600" s="65"/>
      <c r="P600" s="15"/>
      <c r="Q600" s="68">
        <f t="shared" si="49"/>
        <v>0</v>
      </c>
    </row>
  </sheetData>
  <sheetProtection/>
  <mergeCells count="300">
    <mergeCell ref="A30:E30"/>
    <mergeCell ref="F30:J30"/>
    <mergeCell ref="K30:O30"/>
    <mergeCell ref="P30:T30"/>
    <mergeCell ref="K27:O27"/>
    <mergeCell ref="P27:T27"/>
    <mergeCell ref="A27:E27"/>
    <mergeCell ref="F27:J27"/>
    <mergeCell ref="A25:E25"/>
    <mergeCell ref="F25:J25"/>
    <mergeCell ref="K25:O25"/>
    <mergeCell ref="P25:T25"/>
    <mergeCell ref="A1:E1"/>
    <mergeCell ref="A3:E3"/>
    <mergeCell ref="F3:J3"/>
    <mergeCell ref="F1:J1"/>
    <mergeCell ref="K1:O1"/>
    <mergeCell ref="P1:T1"/>
    <mergeCell ref="K3:O3"/>
    <mergeCell ref="P3:T3"/>
    <mergeCell ref="A49:E49"/>
    <mergeCell ref="F49:J49"/>
    <mergeCell ref="K49:O49"/>
    <mergeCell ref="P49:T49"/>
    <mergeCell ref="A6:E6"/>
    <mergeCell ref="F6:J6"/>
    <mergeCell ref="K6:O6"/>
    <mergeCell ref="P6:T6"/>
    <mergeCell ref="A54:E54"/>
    <mergeCell ref="F54:J54"/>
    <mergeCell ref="K54:O54"/>
    <mergeCell ref="P54:T54"/>
    <mergeCell ref="A51:E51"/>
    <mergeCell ref="F51:J51"/>
    <mergeCell ref="K51:O51"/>
    <mergeCell ref="P51:T51"/>
    <mergeCell ref="A75:E75"/>
    <mergeCell ref="F75:J75"/>
    <mergeCell ref="K75:O75"/>
    <mergeCell ref="P75:T75"/>
    <mergeCell ref="A73:E73"/>
    <mergeCell ref="F73:J73"/>
    <mergeCell ref="K73:O73"/>
    <mergeCell ref="P73:T73"/>
    <mergeCell ref="A97:E97"/>
    <mergeCell ref="F97:J97"/>
    <mergeCell ref="K97:O97"/>
    <mergeCell ref="P97:T97"/>
    <mergeCell ref="A78:E78"/>
    <mergeCell ref="F78:J78"/>
    <mergeCell ref="K78:O78"/>
    <mergeCell ref="P78:T78"/>
    <mergeCell ref="A102:E102"/>
    <mergeCell ref="F102:J102"/>
    <mergeCell ref="K102:O102"/>
    <mergeCell ref="P102:T102"/>
    <mergeCell ref="A99:E99"/>
    <mergeCell ref="F99:J99"/>
    <mergeCell ref="K99:O99"/>
    <mergeCell ref="P99:T99"/>
    <mergeCell ref="A123:E123"/>
    <mergeCell ref="F123:J123"/>
    <mergeCell ref="K123:O123"/>
    <mergeCell ref="P123:T123"/>
    <mergeCell ref="A121:E121"/>
    <mergeCell ref="F121:J121"/>
    <mergeCell ref="K121:O121"/>
    <mergeCell ref="P121:T121"/>
    <mergeCell ref="A145:E145"/>
    <mergeCell ref="F145:J145"/>
    <mergeCell ref="K145:O145"/>
    <mergeCell ref="P145:T145"/>
    <mergeCell ref="A126:E126"/>
    <mergeCell ref="F126:J126"/>
    <mergeCell ref="K126:O126"/>
    <mergeCell ref="P126:T126"/>
    <mergeCell ref="A150:E150"/>
    <mergeCell ref="F150:J150"/>
    <mergeCell ref="K150:O150"/>
    <mergeCell ref="P150:T150"/>
    <mergeCell ref="A147:E147"/>
    <mergeCell ref="F147:J147"/>
    <mergeCell ref="K147:O147"/>
    <mergeCell ref="P147:T147"/>
    <mergeCell ref="A171:E171"/>
    <mergeCell ref="F171:J171"/>
    <mergeCell ref="K171:O171"/>
    <mergeCell ref="P171:T171"/>
    <mergeCell ref="A169:E169"/>
    <mergeCell ref="F169:J169"/>
    <mergeCell ref="K169:O169"/>
    <mergeCell ref="P169:T169"/>
    <mergeCell ref="A193:E193"/>
    <mergeCell ref="F193:J193"/>
    <mergeCell ref="K193:O193"/>
    <mergeCell ref="P193:T193"/>
    <mergeCell ref="A174:E174"/>
    <mergeCell ref="F174:J174"/>
    <mergeCell ref="K174:O174"/>
    <mergeCell ref="P174:T174"/>
    <mergeCell ref="A198:E198"/>
    <mergeCell ref="F198:J198"/>
    <mergeCell ref="K198:O198"/>
    <mergeCell ref="P198:T198"/>
    <mergeCell ref="A195:E195"/>
    <mergeCell ref="F195:J195"/>
    <mergeCell ref="K195:O195"/>
    <mergeCell ref="P195:T195"/>
    <mergeCell ref="A219:E219"/>
    <mergeCell ref="F219:J219"/>
    <mergeCell ref="K219:O219"/>
    <mergeCell ref="P219:T219"/>
    <mergeCell ref="A217:E217"/>
    <mergeCell ref="F217:J217"/>
    <mergeCell ref="K217:O217"/>
    <mergeCell ref="P217:T217"/>
    <mergeCell ref="A241:E241"/>
    <mergeCell ref="F241:J241"/>
    <mergeCell ref="K241:O241"/>
    <mergeCell ref="P241:T241"/>
    <mergeCell ref="A222:E222"/>
    <mergeCell ref="F222:J222"/>
    <mergeCell ref="K222:O222"/>
    <mergeCell ref="P222:T222"/>
    <mergeCell ref="A246:E246"/>
    <mergeCell ref="F246:J246"/>
    <mergeCell ref="K246:O246"/>
    <mergeCell ref="P246:T246"/>
    <mergeCell ref="A243:E243"/>
    <mergeCell ref="F243:J243"/>
    <mergeCell ref="K243:O243"/>
    <mergeCell ref="P243:T243"/>
    <mergeCell ref="A267:E267"/>
    <mergeCell ref="F267:J267"/>
    <mergeCell ref="K267:O267"/>
    <mergeCell ref="P267:T267"/>
    <mergeCell ref="A265:E265"/>
    <mergeCell ref="F265:J265"/>
    <mergeCell ref="K265:O265"/>
    <mergeCell ref="P265:T265"/>
    <mergeCell ref="A289:E289"/>
    <mergeCell ref="F289:J289"/>
    <mergeCell ref="K289:O289"/>
    <mergeCell ref="P289:T289"/>
    <mergeCell ref="A270:E270"/>
    <mergeCell ref="F270:J270"/>
    <mergeCell ref="K270:O270"/>
    <mergeCell ref="P270:T270"/>
    <mergeCell ref="A294:E294"/>
    <mergeCell ref="F294:J294"/>
    <mergeCell ref="K294:O294"/>
    <mergeCell ref="P294:T294"/>
    <mergeCell ref="A291:E291"/>
    <mergeCell ref="F291:J291"/>
    <mergeCell ref="K291:O291"/>
    <mergeCell ref="P291:T291"/>
    <mergeCell ref="A315:E315"/>
    <mergeCell ref="F315:J315"/>
    <mergeCell ref="K315:O315"/>
    <mergeCell ref="P315:T315"/>
    <mergeCell ref="A313:E313"/>
    <mergeCell ref="F313:J313"/>
    <mergeCell ref="K313:O313"/>
    <mergeCell ref="P313:T313"/>
    <mergeCell ref="A337:E337"/>
    <mergeCell ref="F337:J337"/>
    <mergeCell ref="K337:O337"/>
    <mergeCell ref="P337:T337"/>
    <mergeCell ref="A318:E318"/>
    <mergeCell ref="F318:J318"/>
    <mergeCell ref="K318:O318"/>
    <mergeCell ref="P318:T318"/>
    <mergeCell ref="A342:E342"/>
    <mergeCell ref="F342:J342"/>
    <mergeCell ref="K342:O342"/>
    <mergeCell ref="P342:T342"/>
    <mergeCell ref="A339:E339"/>
    <mergeCell ref="F339:J339"/>
    <mergeCell ref="K339:O339"/>
    <mergeCell ref="P339:T339"/>
    <mergeCell ref="A363:E363"/>
    <mergeCell ref="F363:J363"/>
    <mergeCell ref="K363:O363"/>
    <mergeCell ref="P363:T363"/>
    <mergeCell ref="A361:E361"/>
    <mergeCell ref="F361:J361"/>
    <mergeCell ref="K361:O361"/>
    <mergeCell ref="P361:T361"/>
    <mergeCell ref="A385:E385"/>
    <mergeCell ref="F385:J385"/>
    <mergeCell ref="K385:O385"/>
    <mergeCell ref="P385:T385"/>
    <mergeCell ref="A366:E366"/>
    <mergeCell ref="F366:J366"/>
    <mergeCell ref="K366:O366"/>
    <mergeCell ref="P366:T366"/>
    <mergeCell ref="A390:E390"/>
    <mergeCell ref="F390:J390"/>
    <mergeCell ref="K390:O390"/>
    <mergeCell ref="P390:T390"/>
    <mergeCell ref="A387:E387"/>
    <mergeCell ref="F387:J387"/>
    <mergeCell ref="K387:O387"/>
    <mergeCell ref="P387:T387"/>
    <mergeCell ref="A411:E411"/>
    <mergeCell ref="F411:J411"/>
    <mergeCell ref="K411:O411"/>
    <mergeCell ref="P411:T411"/>
    <mergeCell ref="A409:E409"/>
    <mergeCell ref="F409:J409"/>
    <mergeCell ref="K409:O409"/>
    <mergeCell ref="P409:T409"/>
    <mergeCell ref="A433:E433"/>
    <mergeCell ref="F433:J433"/>
    <mergeCell ref="K433:O433"/>
    <mergeCell ref="P433:T433"/>
    <mergeCell ref="A414:E414"/>
    <mergeCell ref="F414:J414"/>
    <mergeCell ref="K414:O414"/>
    <mergeCell ref="P414:T414"/>
    <mergeCell ref="A438:E438"/>
    <mergeCell ref="F438:J438"/>
    <mergeCell ref="K438:O438"/>
    <mergeCell ref="P438:T438"/>
    <mergeCell ref="A435:E435"/>
    <mergeCell ref="F435:J435"/>
    <mergeCell ref="K435:O435"/>
    <mergeCell ref="P435:T435"/>
    <mergeCell ref="A459:E459"/>
    <mergeCell ref="F459:J459"/>
    <mergeCell ref="K459:O459"/>
    <mergeCell ref="P459:T459"/>
    <mergeCell ref="A457:E457"/>
    <mergeCell ref="F457:J457"/>
    <mergeCell ref="K457:O457"/>
    <mergeCell ref="P457:T457"/>
    <mergeCell ref="A481:E481"/>
    <mergeCell ref="F481:J481"/>
    <mergeCell ref="K481:O481"/>
    <mergeCell ref="P481:T481"/>
    <mergeCell ref="A462:E462"/>
    <mergeCell ref="F462:J462"/>
    <mergeCell ref="K462:O462"/>
    <mergeCell ref="P462:T462"/>
    <mergeCell ref="A486:E486"/>
    <mergeCell ref="F486:J486"/>
    <mergeCell ref="K486:O486"/>
    <mergeCell ref="P486:T486"/>
    <mergeCell ref="A483:E483"/>
    <mergeCell ref="F483:J483"/>
    <mergeCell ref="K483:O483"/>
    <mergeCell ref="P483:T483"/>
    <mergeCell ref="A507:E507"/>
    <mergeCell ref="F507:J507"/>
    <mergeCell ref="K507:O507"/>
    <mergeCell ref="P507:T507"/>
    <mergeCell ref="A505:E505"/>
    <mergeCell ref="F505:J505"/>
    <mergeCell ref="K505:O505"/>
    <mergeCell ref="P505:T505"/>
    <mergeCell ref="A529:E529"/>
    <mergeCell ref="F529:J529"/>
    <mergeCell ref="K529:O529"/>
    <mergeCell ref="P529:T529"/>
    <mergeCell ref="A510:E510"/>
    <mergeCell ref="F510:J510"/>
    <mergeCell ref="K510:O510"/>
    <mergeCell ref="P510:T510"/>
    <mergeCell ref="A534:E534"/>
    <mergeCell ref="F534:J534"/>
    <mergeCell ref="K534:O534"/>
    <mergeCell ref="P534:T534"/>
    <mergeCell ref="A531:E531"/>
    <mergeCell ref="F531:J531"/>
    <mergeCell ref="K531:O531"/>
    <mergeCell ref="P531:T531"/>
    <mergeCell ref="A555:E555"/>
    <mergeCell ref="F555:J555"/>
    <mergeCell ref="K555:O555"/>
    <mergeCell ref="P555:T555"/>
    <mergeCell ref="A553:E553"/>
    <mergeCell ref="F553:J553"/>
    <mergeCell ref="K553:O553"/>
    <mergeCell ref="P553:T553"/>
    <mergeCell ref="A577:E577"/>
    <mergeCell ref="F577:J577"/>
    <mergeCell ref="K577:O577"/>
    <mergeCell ref="P577:T577"/>
    <mergeCell ref="A558:E558"/>
    <mergeCell ref="F558:J558"/>
    <mergeCell ref="K558:O558"/>
    <mergeCell ref="P558:T558"/>
    <mergeCell ref="A582:E582"/>
    <mergeCell ref="F582:J582"/>
    <mergeCell ref="K582:O582"/>
    <mergeCell ref="P582:T582"/>
    <mergeCell ref="A579:E579"/>
    <mergeCell ref="F579:J579"/>
    <mergeCell ref="K579:O579"/>
    <mergeCell ref="P579:T579"/>
  </mergeCells>
  <printOptions horizontalCentered="1" verticalCentered="1"/>
  <pageMargins left="0" right="0" top="0.984251968503937" bottom="0.984251968503937" header="0.5118110236220472" footer="0.5118110236220472"/>
  <pageSetup horizontalDpi="300" verticalDpi="300" orientation="landscape" paperSize="9" scale="99" r:id="rId1"/>
  <rowBreaks count="7" manualBreakCount="7">
    <brk id="23" max="9" man="1"/>
    <brk id="23" min="10" max="19" man="1"/>
    <brk id="69" max="9" man="1"/>
    <brk id="69" min="10" max="19" man="1"/>
    <brk id="93" max="9" man="1"/>
    <brk id="117" min="10" max="19" man="1"/>
    <brk id="165" min="10" max="19" man="1"/>
  </rowBreaks>
</worksheet>
</file>

<file path=xl/worksheets/sheet17.xml><?xml version="1.0" encoding="utf-8"?>
<worksheet xmlns="http://schemas.openxmlformats.org/spreadsheetml/2006/main" xmlns:r="http://schemas.openxmlformats.org/officeDocument/2006/relationships">
  <sheetPr>
    <tabColor indexed="60"/>
  </sheetPr>
  <dimension ref="A1:U30"/>
  <sheetViews>
    <sheetView zoomScale="75" zoomScaleNormal="75" zoomScalePageLayoutView="0" workbookViewId="0" topLeftCell="A1">
      <selection activeCell="W35" sqref="W35"/>
    </sheetView>
  </sheetViews>
  <sheetFormatPr defaultColWidth="9.00390625" defaultRowHeight="13.5"/>
  <cols>
    <col min="1" max="1" width="3.00390625" style="0" customWidth="1"/>
    <col min="2" max="2" width="0.875" style="0" customWidth="1"/>
    <col min="3" max="3" width="24.25390625" style="0" customWidth="1"/>
    <col min="5" max="5" width="11.00390625" style="37" customWidth="1"/>
    <col min="6" max="6" width="2.125" style="0" customWidth="1"/>
    <col min="7" max="7" width="3.25390625" style="0" customWidth="1"/>
    <col min="8" max="8" width="0.875" style="0" customWidth="1"/>
    <col min="9" max="9" width="24.25390625" style="0" customWidth="1"/>
    <col min="11" max="11" width="10.625" style="37" customWidth="1"/>
    <col min="12" max="12" width="2.75390625" style="0" customWidth="1"/>
    <col min="13" max="13" width="10.25390625" style="0" bestFit="1" customWidth="1"/>
    <col min="14" max="14" width="5.375" style="0" customWidth="1"/>
    <col min="15" max="15" width="3.375" style="0" customWidth="1"/>
    <col min="16" max="17" width="3.25390625" style="0" customWidth="1"/>
    <col min="18" max="18" width="4.00390625" style="0" customWidth="1"/>
    <col min="19" max="19" width="3.375" style="0" customWidth="1"/>
    <col min="20" max="20" width="3.75390625" style="0" customWidth="1"/>
    <col min="21" max="21" width="13.00390625" style="0" customWidth="1"/>
  </cols>
  <sheetData>
    <row r="1" spans="3:9" ht="12.75">
      <c r="C1" t="str">
        <f>'要綱'!A3&amp;"参加チーム"</f>
        <v>参加チーム</v>
      </c>
      <c r="I1" t="str">
        <f>C1</f>
        <v>参加チーム</v>
      </c>
    </row>
    <row r="2" spans="3:21" ht="12.75">
      <c r="C2" s="996" t="s">
        <v>61</v>
      </c>
      <c r="D2" s="996"/>
      <c r="E2" s="31" t="s">
        <v>62</v>
      </c>
      <c r="I2" s="996" t="s">
        <v>63</v>
      </c>
      <c r="J2" s="996"/>
      <c r="K2" s="31" t="s">
        <v>62</v>
      </c>
      <c r="M2" s="38" t="s">
        <v>64</v>
      </c>
      <c r="N2" s="73" t="str">
        <f>'要綱'!A2</f>
        <v>第１8回スポーツショップライカム杯 秋季小学生バレーボール大会</v>
      </c>
      <c r="O2" s="39"/>
      <c r="P2" s="39"/>
      <c r="Q2" s="39"/>
      <c r="R2" s="39"/>
      <c r="S2" s="39"/>
      <c r="T2" s="39"/>
      <c r="U2" s="40"/>
    </row>
    <row r="3" spans="1:21" ht="12.75">
      <c r="A3" s="41">
        <v>1</v>
      </c>
      <c r="B3" s="42"/>
      <c r="C3" s="545" t="s">
        <v>357</v>
      </c>
      <c r="D3" s="44" t="s">
        <v>256</v>
      </c>
      <c r="E3" s="45">
        <v>3000</v>
      </c>
      <c r="F3" s="19"/>
      <c r="G3" s="41">
        <v>1</v>
      </c>
      <c r="H3" s="42"/>
      <c r="I3" s="544" t="s">
        <v>290</v>
      </c>
      <c r="J3" s="47" t="s">
        <v>257</v>
      </c>
      <c r="K3" s="48">
        <v>3000</v>
      </c>
      <c r="M3" s="49"/>
      <c r="N3" s="71">
        <f>'要綱'!A3</f>
        <v>0</v>
      </c>
      <c r="O3" s="51"/>
      <c r="P3" s="51"/>
      <c r="Q3" s="51"/>
      <c r="R3" s="51"/>
      <c r="S3" s="51"/>
      <c r="T3" s="51"/>
      <c r="U3" s="52"/>
    </row>
    <row r="4" spans="1:21" ht="12.75">
      <c r="A4" s="41">
        <v>2</v>
      </c>
      <c r="B4" s="42"/>
      <c r="C4" s="545" t="s">
        <v>392</v>
      </c>
      <c r="D4" s="44" t="s">
        <v>256</v>
      </c>
      <c r="E4" s="45">
        <v>3000</v>
      </c>
      <c r="F4" s="19"/>
      <c r="G4" s="41">
        <v>2</v>
      </c>
      <c r="H4" s="42"/>
      <c r="I4" s="525" t="s">
        <v>431</v>
      </c>
      <c r="J4" s="47" t="s">
        <v>257</v>
      </c>
      <c r="K4" s="48">
        <v>3000</v>
      </c>
      <c r="M4" s="53"/>
      <c r="N4" s="71" t="s">
        <v>237</v>
      </c>
      <c r="O4" s="51"/>
      <c r="P4" s="51"/>
      <c r="Q4" s="51"/>
      <c r="R4" s="51"/>
      <c r="S4" s="51"/>
      <c r="T4" s="51"/>
      <c r="U4" s="52"/>
    </row>
    <row r="5" spans="1:21" ht="12.75">
      <c r="A5" s="41">
        <v>3</v>
      </c>
      <c r="B5" s="42"/>
      <c r="C5" s="524" t="s">
        <v>66</v>
      </c>
      <c r="D5" s="44" t="s">
        <v>256</v>
      </c>
      <c r="E5" s="45">
        <v>3000</v>
      </c>
      <c r="F5" s="19"/>
      <c r="G5" s="41">
        <v>3</v>
      </c>
      <c r="H5" s="42"/>
      <c r="I5" s="544" t="s">
        <v>76</v>
      </c>
      <c r="J5" s="47" t="s">
        <v>257</v>
      </c>
      <c r="K5" s="48">
        <v>3000</v>
      </c>
      <c r="M5" s="53"/>
      <c r="N5" s="51"/>
      <c r="O5" s="51"/>
      <c r="P5" s="51"/>
      <c r="Q5" s="51"/>
      <c r="R5" s="51"/>
      <c r="S5" s="51"/>
      <c r="T5" s="51"/>
      <c r="U5" s="52"/>
    </row>
    <row r="6" spans="1:21" ht="12.75">
      <c r="A6" s="41">
        <v>4</v>
      </c>
      <c r="B6" s="42"/>
      <c r="C6" s="524" t="s">
        <v>275</v>
      </c>
      <c r="D6" s="44" t="s">
        <v>256</v>
      </c>
      <c r="E6" s="45">
        <v>3000</v>
      </c>
      <c r="F6" s="19"/>
      <c r="G6" s="41">
        <v>4</v>
      </c>
      <c r="H6" s="42"/>
      <c r="I6" s="525" t="s">
        <v>66</v>
      </c>
      <c r="J6" s="47" t="s">
        <v>257</v>
      </c>
      <c r="K6" s="48">
        <v>3000</v>
      </c>
      <c r="M6" s="53"/>
      <c r="N6" s="51"/>
      <c r="O6" s="51"/>
      <c r="P6" s="51"/>
      <c r="Q6" s="51"/>
      <c r="R6" s="51"/>
      <c r="S6" s="51"/>
      <c r="T6" s="51"/>
      <c r="U6" s="52"/>
    </row>
    <row r="7" spans="1:21" ht="12.75">
      <c r="A7" s="41">
        <v>5</v>
      </c>
      <c r="B7" s="42"/>
      <c r="C7" s="524" t="s">
        <v>429</v>
      </c>
      <c r="D7" s="44" t="s">
        <v>256</v>
      </c>
      <c r="E7" s="45">
        <v>3000</v>
      </c>
      <c r="F7" s="19"/>
      <c r="G7" s="41">
        <v>5</v>
      </c>
      <c r="H7" s="42"/>
      <c r="I7" s="544" t="s">
        <v>430</v>
      </c>
      <c r="J7" s="47" t="s">
        <v>257</v>
      </c>
      <c r="K7" s="48">
        <v>3000</v>
      </c>
      <c r="M7" s="54"/>
      <c r="N7" s="55"/>
      <c r="O7" s="55"/>
      <c r="P7" s="55"/>
      <c r="Q7" s="55"/>
      <c r="R7" s="55"/>
      <c r="S7" s="55"/>
      <c r="T7" s="55"/>
      <c r="U7" s="56"/>
    </row>
    <row r="8" spans="1:21" ht="12.75">
      <c r="A8" s="41">
        <v>6</v>
      </c>
      <c r="B8" s="42"/>
      <c r="C8" s="524" t="s">
        <v>428</v>
      </c>
      <c r="D8" s="44" t="s">
        <v>256</v>
      </c>
      <c r="E8" s="45">
        <v>3000</v>
      </c>
      <c r="F8" s="20"/>
      <c r="G8" s="41">
        <v>6</v>
      </c>
      <c r="H8" s="42"/>
      <c r="I8" s="544" t="s">
        <v>357</v>
      </c>
      <c r="J8" s="47" t="s">
        <v>257</v>
      </c>
      <c r="K8" s="48">
        <v>3000</v>
      </c>
      <c r="M8" s="49" t="s">
        <v>79</v>
      </c>
      <c r="N8" s="611" t="s">
        <v>356</v>
      </c>
      <c r="O8" s="71">
        <v>4</v>
      </c>
      <c r="P8" s="50" t="s">
        <v>80</v>
      </c>
      <c r="Q8" s="71">
        <v>9</v>
      </c>
      <c r="R8" s="50" t="s">
        <v>81</v>
      </c>
      <c r="S8" s="71">
        <v>23</v>
      </c>
      <c r="T8" s="50" t="s">
        <v>72</v>
      </c>
      <c r="U8" s="72" t="s">
        <v>426</v>
      </c>
    </row>
    <row r="9" spans="1:21" ht="12.75">
      <c r="A9" s="41">
        <v>7</v>
      </c>
      <c r="B9" s="21"/>
      <c r="C9" s="524" t="s">
        <v>316</v>
      </c>
      <c r="D9" s="44" t="s">
        <v>256</v>
      </c>
      <c r="E9" s="45">
        <v>3000</v>
      </c>
      <c r="F9" s="20"/>
      <c r="G9" s="41">
        <v>7</v>
      </c>
      <c r="H9" s="21"/>
      <c r="I9" s="544" t="s">
        <v>316</v>
      </c>
      <c r="J9" s="47" t="s">
        <v>257</v>
      </c>
      <c r="K9" s="48">
        <v>3000</v>
      </c>
      <c r="M9" s="53"/>
      <c r="N9" s="51"/>
      <c r="O9" s="51"/>
      <c r="P9" s="51"/>
      <c r="Q9" s="51"/>
      <c r="R9" s="51"/>
      <c r="S9" s="51"/>
      <c r="T9" s="51"/>
      <c r="U9" s="52"/>
    </row>
    <row r="10" spans="1:21" ht="12.75">
      <c r="A10" s="41">
        <v>8</v>
      </c>
      <c r="B10" s="21"/>
      <c r="C10" s="524" t="s">
        <v>421</v>
      </c>
      <c r="D10" s="44" t="s">
        <v>256</v>
      </c>
      <c r="E10" s="45">
        <v>3000</v>
      </c>
      <c r="F10" s="19"/>
      <c r="G10" s="41">
        <v>8</v>
      </c>
      <c r="H10" s="21"/>
      <c r="I10" s="544" t="s">
        <v>75</v>
      </c>
      <c r="J10" s="47" t="s">
        <v>257</v>
      </c>
      <c r="K10" s="48">
        <v>3000</v>
      </c>
      <c r="M10" s="53"/>
      <c r="N10" s="51"/>
      <c r="O10" s="50"/>
      <c r="P10" s="50"/>
      <c r="Q10" s="50"/>
      <c r="R10" s="50"/>
      <c r="S10" s="50"/>
      <c r="T10" s="50"/>
      <c r="U10" s="52"/>
    </row>
    <row r="11" spans="1:21" ht="12.75">
      <c r="A11" s="41">
        <v>9</v>
      </c>
      <c r="B11" s="21"/>
      <c r="C11" s="524"/>
      <c r="D11" s="44"/>
      <c r="E11" s="45"/>
      <c r="F11" s="19"/>
      <c r="G11" s="41">
        <v>9</v>
      </c>
      <c r="H11" s="21"/>
      <c r="I11" s="544" t="s">
        <v>314</v>
      </c>
      <c r="J11" s="47" t="s">
        <v>257</v>
      </c>
      <c r="K11" s="48">
        <v>3000</v>
      </c>
      <c r="M11" s="53"/>
      <c r="N11" s="51"/>
      <c r="O11" s="50"/>
      <c r="P11" s="50"/>
      <c r="Q11" s="50"/>
      <c r="R11" s="50"/>
      <c r="S11" s="50"/>
      <c r="T11" s="50"/>
      <c r="U11" s="52"/>
    </row>
    <row r="12" spans="1:21" ht="12.75">
      <c r="A12" s="41">
        <v>10</v>
      </c>
      <c r="B12" s="21"/>
      <c r="C12" s="43"/>
      <c r="D12" s="44"/>
      <c r="E12" s="45"/>
      <c r="F12" s="19"/>
      <c r="G12" s="41">
        <v>10</v>
      </c>
      <c r="H12" s="21"/>
      <c r="I12" s="544" t="s">
        <v>67</v>
      </c>
      <c r="J12" s="47" t="s">
        <v>257</v>
      </c>
      <c r="K12" s="48">
        <v>3000</v>
      </c>
      <c r="M12" s="38" t="s">
        <v>77</v>
      </c>
      <c r="N12" s="73" t="s">
        <v>238</v>
      </c>
      <c r="O12" s="39"/>
      <c r="P12" s="39"/>
      <c r="Q12" s="39"/>
      <c r="R12" s="39"/>
      <c r="S12" s="39"/>
      <c r="T12" s="39"/>
      <c r="U12" s="40"/>
    </row>
    <row r="13" spans="1:21" ht="12.75">
      <c r="A13" s="41">
        <v>11</v>
      </c>
      <c r="B13" s="21"/>
      <c r="C13" s="43"/>
      <c r="D13" s="44"/>
      <c r="E13" s="45"/>
      <c r="F13" s="19"/>
      <c r="G13" s="41">
        <v>11</v>
      </c>
      <c r="H13" s="21"/>
      <c r="I13" s="525"/>
      <c r="J13" s="47"/>
      <c r="K13" s="48"/>
      <c r="M13" s="57"/>
      <c r="N13" s="74" t="s">
        <v>427</v>
      </c>
      <c r="O13" s="58"/>
      <c r="P13" s="58"/>
      <c r="Q13" s="58"/>
      <c r="R13" s="58"/>
      <c r="S13" s="58"/>
      <c r="T13" s="58"/>
      <c r="U13" s="56"/>
    </row>
    <row r="14" spans="1:14" ht="14.25">
      <c r="A14" s="41">
        <v>12</v>
      </c>
      <c r="B14" s="21"/>
      <c r="C14" s="43"/>
      <c r="D14" s="44"/>
      <c r="E14" s="45"/>
      <c r="F14" s="19"/>
      <c r="G14" s="41">
        <v>12</v>
      </c>
      <c r="H14" s="21"/>
      <c r="I14" s="544"/>
      <c r="J14" s="47"/>
      <c r="K14" s="48"/>
      <c r="M14" s="59"/>
      <c r="N14" s="59"/>
    </row>
    <row r="15" spans="1:11" ht="12.75">
      <c r="A15" s="41">
        <v>13</v>
      </c>
      <c r="B15" s="21"/>
      <c r="C15" s="43"/>
      <c r="D15" s="44"/>
      <c r="E15" s="45"/>
      <c r="F15" s="19"/>
      <c r="G15" s="41">
        <v>13</v>
      </c>
      <c r="H15" s="21"/>
      <c r="I15" s="46"/>
      <c r="J15" s="47"/>
      <c r="K15" s="48"/>
    </row>
    <row r="16" spans="1:11" ht="12.75">
      <c r="A16" s="41">
        <v>14</v>
      </c>
      <c r="B16" s="21"/>
      <c r="C16" s="43"/>
      <c r="D16" s="44"/>
      <c r="E16" s="45"/>
      <c r="F16" s="19"/>
      <c r="G16" s="41">
        <v>14</v>
      </c>
      <c r="H16" s="21"/>
      <c r="I16" s="46"/>
      <c r="J16" s="47"/>
      <c r="K16" s="48"/>
    </row>
    <row r="17" spans="1:11" ht="12.75">
      <c r="A17" s="41">
        <v>15</v>
      </c>
      <c r="B17" s="21"/>
      <c r="C17" s="43"/>
      <c r="D17" s="44"/>
      <c r="E17" s="45"/>
      <c r="G17" s="41">
        <v>15</v>
      </c>
      <c r="H17" s="21"/>
      <c r="I17" s="544"/>
      <c r="J17" s="47"/>
      <c r="K17" s="48"/>
    </row>
    <row r="18" spans="1:11" ht="12.75">
      <c r="A18" s="41">
        <v>16</v>
      </c>
      <c r="B18" s="21"/>
      <c r="C18" s="43"/>
      <c r="D18" s="44"/>
      <c r="E18" s="45"/>
      <c r="G18" s="41">
        <v>16</v>
      </c>
      <c r="H18" s="21"/>
      <c r="I18" s="46"/>
      <c r="J18" s="47"/>
      <c r="K18" s="48"/>
    </row>
    <row r="19" spans="1:11" ht="12.75">
      <c r="A19" s="41">
        <v>17</v>
      </c>
      <c r="B19" s="21"/>
      <c r="C19" s="43"/>
      <c r="D19" s="44"/>
      <c r="E19" s="45"/>
      <c r="G19" s="41">
        <v>17</v>
      </c>
      <c r="H19" s="21"/>
      <c r="I19" s="46"/>
      <c r="J19" s="47"/>
      <c r="K19" s="48"/>
    </row>
    <row r="20" spans="1:11" ht="12.75">
      <c r="A20" s="41">
        <v>18</v>
      </c>
      <c r="B20" s="21"/>
      <c r="C20" s="43"/>
      <c r="D20" s="44"/>
      <c r="E20" s="45"/>
      <c r="G20" s="41">
        <v>18</v>
      </c>
      <c r="H20" s="21"/>
      <c r="I20" s="46"/>
      <c r="J20" s="47"/>
      <c r="K20" s="48"/>
    </row>
    <row r="21" spans="1:11" ht="12.75">
      <c r="A21" s="41">
        <v>19</v>
      </c>
      <c r="B21" s="21"/>
      <c r="C21" s="43"/>
      <c r="D21" s="44"/>
      <c r="E21" s="45"/>
      <c r="G21" s="41">
        <v>19</v>
      </c>
      <c r="H21" s="21"/>
      <c r="I21" s="46"/>
      <c r="J21" s="47"/>
      <c r="K21" s="48"/>
    </row>
    <row r="22" spans="1:11" ht="12.75">
      <c r="A22" s="41">
        <v>20</v>
      </c>
      <c r="B22" s="21"/>
      <c r="C22" s="43"/>
      <c r="D22" s="44"/>
      <c r="E22" s="45"/>
      <c r="G22" s="41">
        <v>20</v>
      </c>
      <c r="H22" s="21"/>
      <c r="I22" s="46"/>
      <c r="J22" s="47"/>
      <c r="K22" s="48"/>
    </row>
    <row r="23" spans="1:11" ht="12.75">
      <c r="A23" s="41">
        <v>21</v>
      </c>
      <c r="B23" s="21"/>
      <c r="C23" s="43"/>
      <c r="D23" s="44"/>
      <c r="E23" s="45"/>
      <c r="G23" s="41">
        <v>21</v>
      </c>
      <c r="H23" s="21"/>
      <c r="I23" s="46"/>
      <c r="J23" s="47"/>
      <c r="K23" s="48"/>
    </row>
    <row r="24" spans="1:11" ht="12.75">
      <c r="A24" s="41">
        <v>22</v>
      </c>
      <c r="B24" s="21"/>
      <c r="C24" s="43"/>
      <c r="D24" s="44"/>
      <c r="E24" s="45"/>
      <c r="G24" s="41">
        <v>22</v>
      </c>
      <c r="H24" s="21"/>
      <c r="I24" s="46"/>
      <c r="J24" s="47"/>
      <c r="K24" s="48"/>
    </row>
    <row r="25" spans="1:11" ht="12.75">
      <c r="A25" s="41">
        <v>23</v>
      </c>
      <c r="B25" s="21"/>
      <c r="C25" s="43"/>
      <c r="D25" s="44"/>
      <c r="E25" s="45"/>
      <c r="G25" s="41">
        <v>23</v>
      </c>
      <c r="H25" s="21"/>
      <c r="I25" s="46"/>
      <c r="J25" s="47"/>
      <c r="K25" s="48"/>
    </row>
    <row r="26" spans="1:11" ht="12.75">
      <c r="A26" s="41">
        <v>24</v>
      </c>
      <c r="B26" s="21"/>
      <c r="C26" s="43"/>
      <c r="D26" s="44"/>
      <c r="E26" s="45"/>
      <c r="G26" s="41">
        <v>24</v>
      </c>
      <c r="H26" s="21"/>
      <c r="I26" s="46"/>
      <c r="J26" s="47"/>
      <c r="K26" s="48"/>
    </row>
    <row r="27" spans="1:11" ht="12.75">
      <c r="A27" s="41">
        <v>25</v>
      </c>
      <c r="B27" s="21"/>
      <c r="C27" s="43"/>
      <c r="D27" s="44"/>
      <c r="E27" s="45"/>
      <c r="G27" s="41">
        <v>25</v>
      </c>
      <c r="H27" s="21"/>
      <c r="I27" s="46"/>
      <c r="J27" s="47"/>
      <c r="K27" s="48"/>
    </row>
    <row r="29" spans="1:13" ht="12.75">
      <c r="A29" s="60"/>
      <c r="B29" s="60"/>
      <c r="C29" s="60"/>
      <c r="D29" s="61"/>
      <c r="E29" s="256">
        <f>SUM(E3:E28)</f>
        <v>24000</v>
      </c>
      <c r="F29" s="61"/>
      <c r="G29" s="60"/>
      <c r="H29" s="61"/>
      <c r="I29" s="60"/>
      <c r="J29" s="60"/>
      <c r="K29" s="256">
        <f>SUM(K3:K28)</f>
        <v>30000</v>
      </c>
      <c r="M29" s="256">
        <f>SUM(E29:K29)</f>
        <v>54000</v>
      </c>
    </row>
    <row r="30" spans="1:11" ht="12.75">
      <c r="A30" s="60"/>
      <c r="C30" s="60"/>
      <c r="D30" s="63"/>
      <c r="E30" s="62"/>
      <c r="G30" s="60"/>
      <c r="I30" s="60"/>
      <c r="J30" s="63"/>
      <c r="K30" s="62"/>
    </row>
  </sheetData>
  <sheetProtection/>
  <mergeCells count="2">
    <mergeCell ref="I2:J2"/>
    <mergeCell ref="C2:D2"/>
  </mergeCells>
  <printOptions/>
  <pageMargins left="0.787" right="0.787" top="0.984" bottom="0.984"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3"/>
  </sheetPr>
  <dimension ref="A1:T600"/>
  <sheetViews>
    <sheetView showZeros="0" view="pageBreakPreview" zoomScale="58" zoomScaleSheetLayoutView="58" zoomScalePageLayoutView="0" workbookViewId="0" topLeftCell="A219">
      <selection activeCell="K1" sqref="K1:T238"/>
    </sheetView>
  </sheetViews>
  <sheetFormatPr defaultColWidth="9.00390625" defaultRowHeight="13.5"/>
  <cols>
    <col min="1" max="20" width="14.375" style="0" customWidth="1"/>
  </cols>
  <sheetData>
    <row r="1" spans="1:20" ht="23.25">
      <c r="A1" s="1003" t="s">
        <v>239</v>
      </c>
      <c r="B1" s="1003"/>
      <c r="C1" s="1003"/>
      <c r="D1" s="1003"/>
      <c r="E1" s="1004"/>
      <c r="F1" s="1003" t="s">
        <v>240</v>
      </c>
      <c r="G1" s="1003"/>
      <c r="H1" s="1003"/>
      <c r="I1" s="1003"/>
      <c r="J1" s="1003"/>
      <c r="K1" s="1003" t="s">
        <v>239</v>
      </c>
      <c r="L1" s="1003"/>
      <c r="M1" s="1003"/>
      <c r="N1" s="1003"/>
      <c r="O1" s="1004"/>
      <c r="P1" s="1003" t="s">
        <v>240</v>
      </c>
      <c r="Q1" s="1003"/>
      <c r="R1" s="1003"/>
      <c r="S1" s="1003"/>
      <c r="T1" s="1003"/>
    </row>
    <row r="2" spans="1:16" ht="24" customHeight="1">
      <c r="A2" s="64"/>
      <c r="B2" s="15"/>
      <c r="C2" s="15"/>
      <c r="D2" s="15"/>
      <c r="E2" s="65"/>
      <c r="F2" s="15"/>
      <c r="K2" s="64"/>
      <c r="L2" s="15"/>
      <c r="M2" s="15"/>
      <c r="N2" s="15"/>
      <c r="O2" s="65"/>
      <c r="P2" s="15"/>
    </row>
    <row r="3" spans="1:20" ht="23.25">
      <c r="A3" s="1000" t="str">
        <f>'ﾗｲｶﾑ杯参加ﾁｰﾑ（高）'!C3&amp;"　"&amp;'ﾗｲｶﾑ杯参加ﾁｰﾑ（高）'!D3&amp;"　様"</f>
        <v>結の橋クラブ　(高) 男子　様</v>
      </c>
      <c r="B3" s="1001"/>
      <c r="C3" s="1001"/>
      <c r="D3" s="1001"/>
      <c r="E3" s="1002"/>
      <c r="F3" s="1000" t="str">
        <f>A3</f>
        <v>結の橋クラブ　(高) 男子　様</v>
      </c>
      <c r="G3" s="1000"/>
      <c r="H3" s="1000"/>
      <c r="I3" s="1000"/>
      <c r="J3" s="1000"/>
      <c r="K3" s="1000" t="str">
        <f>'ﾗｲｶﾑ杯参加ﾁｰﾑ（高）'!I3&amp;"　"&amp;'ﾗｲｶﾑ杯参加ﾁｰﾑ（高）'!J3&amp;"　様"</f>
        <v>平良第一JVC　(高) 女子　様</v>
      </c>
      <c r="L3" s="1001"/>
      <c r="M3" s="1001"/>
      <c r="N3" s="1001"/>
      <c r="O3" s="1002"/>
      <c r="P3" s="1000" t="str">
        <f>K3</f>
        <v>平良第一JVC　(高) 女子　様</v>
      </c>
      <c r="Q3" s="1000"/>
      <c r="R3" s="1000"/>
      <c r="S3" s="1000"/>
      <c r="T3" s="1000"/>
    </row>
    <row r="4" spans="1:16" ht="19.5" customHeight="1">
      <c r="A4" s="66"/>
      <c r="B4" s="15"/>
      <c r="C4" s="15"/>
      <c r="D4" s="15"/>
      <c r="E4" s="65"/>
      <c r="F4" s="15"/>
      <c r="K4" s="66"/>
      <c r="L4" s="15"/>
      <c r="M4" s="15"/>
      <c r="N4" s="15"/>
      <c r="O4" s="65"/>
      <c r="P4" s="15"/>
    </row>
    <row r="5" spans="1:16" ht="19.5" customHeight="1">
      <c r="A5" s="66"/>
      <c r="B5" s="15"/>
      <c r="C5" s="15"/>
      <c r="D5" s="15"/>
      <c r="E5" s="65"/>
      <c r="F5" s="15"/>
      <c r="K5" s="66"/>
      <c r="L5" s="15"/>
      <c r="M5" s="15"/>
      <c r="N5" s="15"/>
      <c r="O5" s="65"/>
      <c r="P5" s="15"/>
    </row>
    <row r="6" spans="1:20" ht="19.5" customHeight="1">
      <c r="A6" s="997">
        <f>'ﾗｲｶﾑ杯参加ﾁｰﾑ（高）'!E3</f>
        <v>3000</v>
      </c>
      <c r="B6" s="998"/>
      <c r="C6" s="998"/>
      <c r="D6" s="998"/>
      <c r="E6" s="999"/>
      <c r="F6" s="997">
        <f>A6</f>
        <v>3000</v>
      </c>
      <c r="G6" s="998"/>
      <c r="H6" s="998"/>
      <c r="I6" s="998"/>
      <c r="J6" s="998"/>
      <c r="K6" s="997">
        <f>'ﾗｲｶﾑ杯参加ﾁｰﾑ（高）'!K3</f>
        <v>3000</v>
      </c>
      <c r="L6" s="998"/>
      <c r="M6" s="998"/>
      <c r="N6" s="998"/>
      <c r="O6" s="999"/>
      <c r="P6" s="997">
        <f>K6</f>
        <v>3000</v>
      </c>
      <c r="Q6" s="998"/>
      <c r="R6" s="998"/>
      <c r="S6" s="998"/>
      <c r="T6" s="998"/>
    </row>
    <row r="7" spans="1:16" ht="19.5" customHeight="1">
      <c r="A7" s="66"/>
      <c r="B7" s="15"/>
      <c r="C7" s="15"/>
      <c r="D7" s="15"/>
      <c r="E7" s="65"/>
      <c r="F7" s="15"/>
      <c r="K7" s="66"/>
      <c r="L7" s="15"/>
      <c r="M7" s="15"/>
      <c r="N7" s="15"/>
      <c r="O7" s="65"/>
      <c r="P7" s="15"/>
    </row>
    <row r="8" spans="1:17" s="6" customFormat="1" ht="19.5" customHeight="1">
      <c r="A8" s="67"/>
      <c r="B8" s="68" t="s">
        <v>241</v>
      </c>
      <c r="C8" s="67"/>
      <c r="D8" s="67"/>
      <c r="E8" s="69"/>
      <c r="F8" s="67"/>
      <c r="G8" s="68" t="str">
        <f>$B$8</f>
        <v>但し、</v>
      </c>
      <c r="K8" s="67"/>
      <c r="L8" s="68" t="s">
        <v>241</v>
      </c>
      <c r="M8" s="67"/>
      <c r="N8" s="67"/>
      <c r="O8" s="69"/>
      <c r="P8" s="67"/>
      <c r="Q8" s="68" t="str">
        <f>$B$8</f>
        <v>但し、</v>
      </c>
    </row>
    <row r="9" spans="1:17" s="6" customFormat="1" ht="19.5" customHeight="1">
      <c r="A9" s="67"/>
      <c r="B9" s="511" t="str">
        <f>'ﾗｲｶﾑ杯参加ﾁｰﾑ（高）'!$N$2</f>
        <v>第１8回スポーツショップライカム杯 秋季小学生バレーボール大会</v>
      </c>
      <c r="C9" s="67"/>
      <c r="D9" s="67"/>
      <c r="E9" s="69"/>
      <c r="F9" s="67"/>
      <c r="G9" s="511" t="str">
        <f>$B$9</f>
        <v>第１8回スポーツショップライカム杯 秋季小学生バレーボール大会</v>
      </c>
      <c r="K9" s="67"/>
      <c r="L9" s="511" t="str">
        <f>'ﾗｲｶﾑ杯参加ﾁｰﾑ（高）'!$N$2</f>
        <v>第１8回スポーツショップライカム杯 秋季小学生バレーボール大会</v>
      </c>
      <c r="M9" s="67"/>
      <c r="N9" s="67"/>
      <c r="O9" s="69"/>
      <c r="P9" s="67"/>
      <c r="Q9" s="511" t="str">
        <f>$B$9</f>
        <v>第１8回スポーツショップライカム杯 秋季小学生バレーボール大会</v>
      </c>
    </row>
    <row r="10" spans="1:17" s="6" customFormat="1" ht="19.5" customHeight="1">
      <c r="A10" s="67"/>
      <c r="B10" s="68">
        <f>'ﾗｲｶﾑ杯参加ﾁｰﾑ（高）'!$N$3</f>
        <v>0</v>
      </c>
      <c r="C10" s="68"/>
      <c r="D10" s="67"/>
      <c r="E10" s="69"/>
      <c r="F10" s="67"/>
      <c r="G10" s="68">
        <f>$B$10</f>
        <v>0</v>
      </c>
      <c r="K10" s="67"/>
      <c r="L10" s="68">
        <f>'ﾗｲｶﾑ杯参加ﾁｰﾑ（高）'!$N$3</f>
        <v>0</v>
      </c>
      <c r="M10" s="68"/>
      <c r="N10" s="67"/>
      <c r="O10" s="69"/>
      <c r="P10" s="67"/>
      <c r="Q10" s="68">
        <f>$B$10</f>
        <v>0</v>
      </c>
    </row>
    <row r="11" spans="1:17" s="6" customFormat="1" ht="19.5" customHeight="1">
      <c r="A11" s="67"/>
      <c r="B11" s="68" t="str">
        <f>'ﾗｲｶﾑ杯参加ﾁｰﾑ（高）'!$N$4</f>
        <v>参加料として</v>
      </c>
      <c r="C11" s="68"/>
      <c r="D11" s="67"/>
      <c r="E11" s="69"/>
      <c r="F11" s="67"/>
      <c r="G11" s="68" t="str">
        <f>$B$11</f>
        <v>参加料として</v>
      </c>
      <c r="K11" s="67"/>
      <c r="L11" s="68" t="str">
        <f>'ﾗｲｶﾑ杯参加ﾁｰﾑ（高）'!$N$4</f>
        <v>参加料として</v>
      </c>
      <c r="M11" s="68"/>
      <c r="N11" s="67"/>
      <c r="O11" s="69"/>
      <c r="P11" s="67"/>
      <c r="Q11" s="68" t="str">
        <f>$B$11</f>
        <v>参加料として</v>
      </c>
    </row>
    <row r="12" spans="1:17" s="6" customFormat="1" ht="19.5" customHeight="1">
      <c r="A12" s="67"/>
      <c r="B12" s="68">
        <f>'ﾗｲｶﾑ杯参加ﾁｰﾑ（高）'!$N$5</f>
        <v>0</v>
      </c>
      <c r="C12" s="67"/>
      <c r="D12" s="67"/>
      <c r="E12" s="69"/>
      <c r="F12" s="67"/>
      <c r="G12" s="68">
        <f aca="true" t="shared" si="0" ref="G12:G24">$B12</f>
        <v>0</v>
      </c>
      <c r="K12" s="67"/>
      <c r="L12" s="68">
        <f>'ﾗｲｶﾑ杯参加ﾁｰﾑ（高）'!$N$5</f>
        <v>0</v>
      </c>
      <c r="M12" s="67"/>
      <c r="N12" s="67"/>
      <c r="O12" s="69"/>
      <c r="P12" s="67"/>
      <c r="Q12" s="68">
        <f aca="true" t="shared" si="1" ref="Q12:Q24">$B12</f>
        <v>0</v>
      </c>
    </row>
    <row r="13" spans="1:17" s="6" customFormat="1" ht="19.5" customHeight="1">
      <c r="A13" s="67"/>
      <c r="B13" s="68">
        <f>'ﾗｲｶﾑ杯参加ﾁｰﾑ（高）'!$N$6</f>
        <v>0</v>
      </c>
      <c r="C13" s="67"/>
      <c r="D13" s="67"/>
      <c r="E13" s="69"/>
      <c r="F13" s="67"/>
      <c r="G13" s="68">
        <f t="shared" si="0"/>
        <v>0</v>
      </c>
      <c r="K13" s="67"/>
      <c r="L13" s="68">
        <f>'ﾗｲｶﾑ杯参加ﾁｰﾑ（高）'!$N$6</f>
        <v>0</v>
      </c>
      <c r="M13" s="67"/>
      <c r="N13" s="67"/>
      <c r="O13" s="69"/>
      <c r="P13" s="67"/>
      <c r="Q13" s="68">
        <f t="shared" si="1"/>
        <v>0</v>
      </c>
    </row>
    <row r="14" spans="1:17" s="6" customFormat="1" ht="19.5" customHeight="1">
      <c r="A14" s="67"/>
      <c r="B14" s="68">
        <f>'ﾗｲｶﾑ杯参加ﾁｰﾑ（高）'!$N$7</f>
        <v>0</v>
      </c>
      <c r="C14" s="67"/>
      <c r="D14" s="67"/>
      <c r="E14" s="69"/>
      <c r="F14" s="67"/>
      <c r="G14" s="68">
        <f t="shared" si="0"/>
        <v>0</v>
      </c>
      <c r="K14" s="67"/>
      <c r="L14" s="68">
        <f>'ﾗｲｶﾑ杯参加ﾁｰﾑ（高）'!$N$7</f>
        <v>0</v>
      </c>
      <c r="M14" s="67"/>
      <c r="N14" s="67"/>
      <c r="O14" s="69"/>
      <c r="P14" s="67"/>
      <c r="Q14" s="68">
        <f t="shared" si="1"/>
        <v>0</v>
      </c>
    </row>
    <row r="15" spans="1:17" s="6" customFormat="1" ht="19.5" customHeight="1">
      <c r="A15" s="67"/>
      <c r="B15" s="68" t="str">
        <f>"入金日　"&amp;"令和"&amp;'ﾗｲｶﾑ杯参加ﾁｰﾑ（高）'!$O$8&amp;"年　"&amp;'ﾗｲｶﾑ杯参加ﾁｰﾑ（高）'!$Q$8&amp;"月"&amp;'ﾗｲｶﾑ杯参加ﾁｰﾑ（高）'!$S$8&amp;"日　"&amp;'ﾗｲｶﾑ杯参加ﾁｰﾑ（高）'!$U$8</f>
        <v>入金日　令和4年　9月23日　金曜日</v>
      </c>
      <c r="C15" s="67"/>
      <c r="D15" s="67"/>
      <c r="E15" s="69"/>
      <c r="F15" s="67"/>
      <c r="G15" s="68" t="str">
        <f t="shared" si="0"/>
        <v>入金日　令和4年　9月23日　金曜日</v>
      </c>
      <c r="K15" s="67"/>
      <c r="L15" s="68" t="str">
        <f>"入金日　"&amp;"令和"&amp;'ﾗｲｶﾑ杯参加ﾁｰﾑ（高）'!$O$8&amp;"年　"&amp;'ﾗｲｶﾑ杯参加ﾁｰﾑ（高）'!$Q$8&amp;"月"&amp;'ﾗｲｶﾑ杯参加ﾁｰﾑ（高）'!$S$8&amp;"日　"&amp;'ﾗｲｶﾑ杯参加ﾁｰﾑ（高）'!$U$8</f>
        <v>入金日　令和4年　9月23日　金曜日</v>
      </c>
      <c r="M15" s="67"/>
      <c r="N15" s="67"/>
      <c r="O15" s="69"/>
      <c r="P15" s="67"/>
      <c r="Q15" s="68" t="str">
        <f t="shared" si="1"/>
        <v>入金日　令和4年　9月23日　金曜日</v>
      </c>
    </row>
    <row r="16" spans="1:17" s="6" customFormat="1" ht="19.5" customHeight="1">
      <c r="A16" s="67"/>
      <c r="B16" s="68">
        <f>'ﾗｲｶﾑ杯参加ﾁｰﾑ（高）'!$N$9</f>
        <v>0</v>
      </c>
      <c r="C16" s="67"/>
      <c r="D16" s="67"/>
      <c r="E16" s="69"/>
      <c r="F16" s="67"/>
      <c r="G16" s="68">
        <f t="shared" si="0"/>
        <v>0</v>
      </c>
      <c r="K16" s="67"/>
      <c r="L16" s="68">
        <f>'ﾗｲｶﾑ杯参加ﾁｰﾑ（高）'!$N$9</f>
        <v>0</v>
      </c>
      <c r="M16" s="67"/>
      <c r="N16" s="67"/>
      <c r="O16" s="69"/>
      <c r="P16" s="67"/>
      <c r="Q16" s="68">
        <f t="shared" si="1"/>
        <v>0</v>
      </c>
    </row>
    <row r="17" spans="1:17" s="6" customFormat="1" ht="19.5" customHeight="1">
      <c r="A17" s="67"/>
      <c r="B17" s="68" t="s">
        <v>242</v>
      </c>
      <c r="C17" s="67"/>
      <c r="D17" s="67"/>
      <c r="E17" s="69"/>
      <c r="F17" s="67"/>
      <c r="G17" s="68" t="str">
        <f t="shared" si="0"/>
        <v>上記正に領収致しました。</v>
      </c>
      <c r="K17" s="67"/>
      <c r="L17" s="68" t="s">
        <v>242</v>
      </c>
      <c r="M17" s="67"/>
      <c r="N17" s="67"/>
      <c r="O17" s="69"/>
      <c r="P17" s="67"/>
      <c r="Q17" s="68" t="str">
        <f t="shared" si="1"/>
        <v>上記正に領収致しました。</v>
      </c>
    </row>
    <row r="18" spans="1:17" s="6" customFormat="1" ht="19.5" customHeight="1">
      <c r="A18" s="67"/>
      <c r="B18" s="68">
        <f>'ﾗｲｶﾑ杯参加ﾁｰﾑ（高）'!$N$11</f>
        <v>0</v>
      </c>
      <c r="C18" s="67"/>
      <c r="D18" s="67"/>
      <c r="E18" s="69"/>
      <c r="F18" s="67"/>
      <c r="G18" s="68">
        <f t="shared" si="0"/>
        <v>0</v>
      </c>
      <c r="K18" s="67"/>
      <c r="L18" s="68">
        <f>'ﾗｲｶﾑ杯参加ﾁｰﾑ（高）'!$N$11</f>
        <v>0</v>
      </c>
      <c r="M18" s="67"/>
      <c r="N18" s="67"/>
      <c r="O18" s="69"/>
      <c r="P18" s="67"/>
      <c r="Q18" s="68">
        <f t="shared" si="1"/>
        <v>0</v>
      </c>
    </row>
    <row r="19" spans="1:17" s="6" customFormat="1" ht="19.5" customHeight="1">
      <c r="A19" s="67"/>
      <c r="B19" s="68" t="str">
        <f>'ﾗｲｶﾑ杯参加ﾁｰﾑ（高）'!$N$12</f>
        <v>宮古地区小学生バレーボール連盟</v>
      </c>
      <c r="C19" s="67"/>
      <c r="D19" s="67"/>
      <c r="E19" s="69"/>
      <c r="F19" s="67"/>
      <c r="G19" s="68" t="str">
        <f t="shared" si="0"/>
        <v>宮古地区小学生バレーボール連盟</v>
      </c>
      <c r="K19" s="67"/>
      <c r="L19" s="68" t="str">
        <f>'ﾗｲｶﾑ杯参加ﾁｰﾑ（高）'!$N$12</f>
        <v>宮古地区小学生バレーボール連盟</v>
      </c>
      <c r="M19" s="67"/>
      <c r="N19" s="67"/>
      <c r="O19" s="69"/>
      <c r="P19" s="67"/>
      <c r="Q19" s="68" t="str">
        <f t="shared" si="1"/>
        <v>宮古地区小学生バレーボール連盟</v>
      </c>
    </row>
    <row r="20" spans="1:17" s="6" customFormat="1" ht="19.5" customHeight="1">
      <c r="A20" s="67"/>
      <c r="B20" s="68" t="str">
        <f>'ﾗｲｶﾑ杯参加ﾁｰﾑ（高）'!$N$13&amp;" 　印"</f>
        <v>会　　長　　　漢那　則朋 　印</v>
      </c>
      <c r="C20" s="67"/>
      <c r="D20" s="67"/>
      <c r="E20" s="69"/>
      <c r="F20" s="67"/>
      <c r="G20" s="68" t="str">
        <f t="shared" si="0"/>
        <v>会　　長　　　漢那　則朋 　印</v>
      </c>
      <c r="K20" s="67"/>
      <c r="L20" s="68" t="str">
        <f>'ﾗｲｶﾑ杯参加ﾁｰﾑ（高）'!$N$13&amp;" 　印"</f>
        <v>会　　長　　　漢那　則朋 　印</v>
      </c>
      <c r="M20" s="67"/>
      <c r="N20" s="67"/>
      <c r="O20" s="69"/>
      <c r="P20" s="67"/>
      <c r="Q20" s="68" t="str">
        <f t="shared" si="1"/>
        <v>会　　長　　　漢那　則朋 　印</v>
      </c>
    </row>
    <row r="21" spans="1:17" s="6" customFormat="1" ht="19.5" customHeight="1">
      <c r="A21" s="67"/>
      <c r="B21" s="68">
        <f>'ﾗｲｶﾑ杯参加ﾁｰﾑ（高）'!$N$14</f>
        <v>0</v>
      </c>
      <c r="C21" s="67"/>
      <c r="D21" s="67"/>
      <c r="E21" s="69"/>
      <c r="F21" s="67"/>
      <c r="G21" s="68">
        <f t="shared" si="0"/>
        <v>0</v>
      </c>
      <c r="K21" s="67"/>
      <c r="L21" s="68">
        <f>'ﾗｲｶﾑ杯参加ﾁｰﾑ（高）'!$N$14</f>
        <v>0</v>
      </c>
      <c r="M21" s="67"/>
      <c r="N21" s="67"/>
      <c r="O21" s="69"/>
      <c r="P21" s="67"/>
      <c r="Q21" s="68">
        <f t="shared" si="1"/>
        <v>0</v>
      </c>
    </row>
    <row r="22" spans="1:17" s="6" customFormat="1" ht="19.5" customHeight="1">
      <c r="A22" s="67"/>
      <c r="B22" s="68">
        <f>'ﾗｲｶﾑ杯参加ﾁｰﾑ（高）'!$N$15</f>
        <v>0</v>
      </c>
      <c r="C22" s="67"/>
      <c r="D22" s="67"/>
      <c r="E22" s="69"/>
      <c r="F22" s="67"/>
      <c r="G22" s="68">
        <f t="shared" si="0"/>
        <v>0</v>
      </c>
      <c r="K22" s="67"/>
      <c r="L22" s="68">
        <f>'ﾗｲｶﾑ杯参加ﾁｰﾑ（高）'!$N$15</f>
        <v>0</v>
      </c>
      <c r="M22" s="67"/>
      <c r="N22" s="67"/>
      <c r="O22" s="69"/>
      <c r="P22" s="67"/>
      <c r="Q22" s="68">
        <f t="shared" si="1"/>
        <v>0</v>
      </c>
    </row>
    <row r="23" spans="1:17" ht="19.5" customHeight="1">
      <c r="A23" s="15"/>
      <c r="B23" s="68">
        <f>'ﾗｲｶﾑ杯参加ﾁｰﾑ（高）'!$N$16</f>
        <v>0</v>
      </c>
      <c r="C23" s="15"/>
      <c r="D23" s="15"/>
      <c r="E23" s="65"/>
      <c r="F23" s="15"/>
      <c r="G23" s="68">
        <f t="shared" si="0"/>
        <v>0</v>
      </c>
      <c r="K23" s="15"/>
      <c r="L23" s="68">
        <f>'ﾗｲｶﾑ杯参加ﾁｰﾑ（高）'!$N$16</f>
        <v>0</v>
      </c>
      <c r="M23" s="15"/>
      <c r="N23" s="15"/>
      <c r="O23" s="65"/>
      <c r="P23" s="15"/>
      <c r="Q23" s="68">
        <f t="shared" si="1"/>
        <v>0</v>
      </c>
    </row>
    <row r="24" spans="1:17" ht="19.5" customHeight="1">
      <c r="A24" s="15"/>
      <c r="B24" s="68">
        <f>'ﾗｲｶﾑ杯参加ﾁｰﾑ（高）'!$N$17</f>
        <v>0</v>
      </c>
      <c r="C24" s="15"/>
      <c r="D24" s="15"/>
      <c r="E24" s="65"/>
      <c r="F24" s="15"/>
      <c r="G24" s="68">
        <f t="shared" si="0"/>
        <v>0</v>
      </c>
      <c r="K24" s="15"/>
      <c r="L24" s="68">
        <f>'ﾗｲｶﾑ杯参加ﾁｰﾑ（高）'!$N$17</f>
        <v>0</v>
      </c>
      <c r="M24" s="15"/>
      <c r="N24" s="15"/>
      <c r="O24" s="65"/>
      <c r="P24" s="15"/>
      <c r="Q24" s="68">
        <f t="shared" si="1"/>
        <v>0</v>
      </c>
    </row>
    <row r="25" spans="1:20" ht="23.25">
      <c r="A25" s="1003" t="s">
        <v>239</v>
      </c>
      <c r="B25" s="1003"/>
      <c r="C25" s="1003"/>
      <c r="D25" s="1003"/>
      <c r="E25" s="1004"/>
      <c r="F25" s="1003" t="s">
        <v>240</v>
      </c>
      <c r="G25" s="1003"/>
      <c r="H25" s="1003"/>
      <c r="I25" s="1003"/>
      <c r="J25" s="1003"/>
      <c r="K25" s="1003" t="s">
        <v>239</v>
      </c>
      <c r="L25" s="1003"/>
      <c r="M25" s="1003"/>
      <c r="N25" s="1003"/>
      <c r="O25" s="1004"/>
      <c r="P25" s="1003" t="s">
        <v>240</v>
      </c>
      <c r="Q25" s="1003"/>
      <c r="R25" s="1003"/>
      <c r="S25" s="1003"/>
      <c r="T25" s="1003"/>
    </row>
    <row r="26" spans="1:16" ht="24" customHeight="1">
      <c r="A26" s="64"/>
      <c r="B26" s="15"/>
      <c r="C26" s="15"/>
      <c r="D26" s="15"/>
      <c r="E26" s="65"/>
      <c r="F26" s="15"/>
      <c r="K26" s="64"/>
      <c r="L26" s="15"/>
      <c r="M26" s="15"/>
      <c r="N26" s="15"/>
      <c r="O26" s="65"/>
      <c r="P26" s="15"/>
    </row>
    <row r="27" spans="1:20" ht="23.25">
      <c r="A27" s="1000" t="str">
        <f>'ﾗｲｶﾑ杯参加ﾁｰﾑ（高）'!C4&amp;"　"&amp;'ﾗｲｶﾑ杯参加ﾁｰﾑ（高）'!D4&amp;"　様"</f>
        <v>東Boy　(高) 男子　様</v>
      </c>
      <c r="B27" s="1001"/>
      <c r="C27" s="1001"/>
      <c r="D27" s="1001"/>
      <c r="E27" s="1002"/>
      <c r="F27" s="1000" t="str">
        <f>A27</f>
        <v>東Boy　(高) 男子　様</v>
      </c>
      <c r="G27" s="1000"/>
      <c r="H27" s="1000"/>
      <c r="I27" s="1000"/>
      <c r="J27" s="1000"/>
      <c r="K27" s="1000" t="str">
        <f>'ﾗｲｶﾑ杯参加ﾁｰﾑ（高）'!I4&amp;"　"&amp;'ﾗｲｶﾑ杯参加ﾁｰﾑ（高）'!J4&amp;"　様"</f>
        <v>鏡原あかうんA　(高) 女子　様</v>
      </c>
      <c r="L27" s="1001"/>
      <c r="M27" s="1001"/>
      <c r="N27" s="1001"/>
      <c r="O27" s="1002"/>
      <c r="P27" s="1000" t="str">
        <f>K27</f>
        <v>鏡原あかうんA　(高) 女子　様</v>
      </c>
      <c r="Q27" s="1000"/>
      <c r="R27" s="1000"/>
      <c r="S27" s="1000"/>
      <c r="T27" s="1000"/>
    </row>
    <row r="28" spans="1:16" ht="19.5" customHeight="1">
      <c r="A28" s="66"/>
      <c r="B28" s="15"/>
      <c r="C28" s="15"/>
      <c r="D28" s="15"/>
      <c r="E28" s="65"/>
      <c r="F28" s="15"/>
      <c r="K28" s="66"/>
      <c r="L28" s="15"/>
      <c r="M28" s="15"/>
      <c r="N28" s="15"/>
      <c r="O28" s="65"/>
      <c r="P28" s="15"/>
    </row>
    <row r="29" spans="1:16" ht="19.5" customHeight="1">
      <c r="A29" s="66"/>
      <c r="B29" s="15"/>
      <c r="C29" s="15"/>
      <c r="D29" s="15"/>
      <c r="E29" s="65"/>
      <c r="F29" s="15"/>
      <c r="K29" s="66"/>
      <c r="L29" s="15"/>
      <c r="M29" s="15"/>
      <c r="N29" s="15"/>
      <c r="O29" s="65"/>
      <c r="P29" s="15"/>
    </row>
    <row r="30" spans="1:20" ht="19.5" customHeight="1">
      <c r="A30" s="997">
        <f>'ﾗｲｶﾑ杯参加ﾁｰﾑ（高）'!E4</f>
        <v>3000</v>
      </c>
      <c r="B30" s="998"/>
      <c r="C30" s="998"/>
      <c r="D30" s="998"/>
      <c r="E30" s="999"/>
      <c r="F30" s="997">
        <f>A30</f>
        <v>3000</v>
      </c>
      <c r="G30" s="998"/>
      <c r="H30" s="998"/>
      <c r="I30" s="998"/>
      <c r="J30" s="998"/>
      <c r="K30" s="997">
        <f>'ﾗｲｶﾑ杯参加ﾁｰﾑ（高）'!K4</f>
        <v>3000</v>
      </c>
      <c r="L30" s="998"/>
      <c r="M30" s="998"/>
      <c r="N30" s="998"/>
      <c r="O30" s="999"/>
      <c r="P30" s="997">
        <f>K30</f>
        <v>3000</v>
      </c>
      <c r="Q30" s="998"/>
      <c r="R30" s="998"/>
      <c r="S30" s="998"/>
      <c r="T30" s="998"/>
    </row>
    <row r="31" spans="1:16" ht="19.5" customHeight="1">
      <c r="A31" s="66"/>
      <c r="B31" s="15"/>
      <c r="C31" s="15"/>
      <c r="D31" s="15"/>
      <c r="E31" s="65"/>
      <c r="F31" s="15"/>
      <c r="K31" s="66"/>
      <c r="L31" s="15"/>
      <c r="M31" s="15"/>
      <c r="N31" s="15"/>
      <c r="O31" s="65"/>
      <c r="P31" s="15"/>
    </row>
    <row r="32" spans="1:17" s="6" customFormat="1" ht="19.5" customHeight="1">
      <c r="A32" s="67"/>
      <c r="B32" s="68" t="s">
        <v>241</v>
      </c>
      <c r="C32" s="67"/>
      <c r="D32" s="67"/>
      <c r="E32" s="69"/>
      <c r="F32" s="67"/>
      <c r="G32" s="68" t="str">
        <f>$B$8</f>
        <v>但し、</v>
      </c>
      <c r="K32" s="67"/>
      <c r="L32" s="68" t="s">
        <v>241</v>
      </c>
      <c r="M32" s="67"/>
      <c r="N32" s="67"/>
      <c r="O32" s="69"/>
      <c r="P32" s="67"/>
      <c r="Q32" s="68" t="str">
        <f>$B$8</f>
        <v>但し、</v>
      </c>
    </row>
    <row r="33" spans="1:17" s="6" customFormat="1" ht="19.5" customHeight="1">
      <c r="A33" s="67"/>
      <c r="B33" s="511" t="str">
        <f>'ﾗｲｶﾑ杯参加ﾁｰﾑ（高）'!$N$2</f>
        <v>第１8回スポーツショップライカム杯 秋季小学生バレーボール大会</v>
      </c>
      <c r="C33" s="67"/>
      <c r="D33" s="67"/>
      <c r="E33" s="69"/>
      <c r="F33" s="67"/>
      <c r="G33" s="511" t="str">
        <f>$B$9</f>
        <v>第１8回スポーツショップライカム杯 秋季小学生バレーボール大会</v>
      </c>
      <c r="K33" s="67"/>
      <c r="L33" s="511" t="str">
        <f>'ﾗｲｶﾑ杯参加ﾁｰﾑ（高）'!$N$2</f>
        <v>第１8回スポーツショップライカム杯 秋季小学生バレーボール大会</v>
      </c>
      <c r="M33" s="67"/>
      <c r="N33" s="67"/>
      <c r="O33" s="69"/>
      <c r="P33" s="67"/>
      <c r="Q33" s="511" t="str">
        <f>$B$9</f>
        <v>第１8回スポーツショップライカム杯 秋季小学生バレーボール大会</v>
      </c>
    </row>
    <row r="34" spans="1:17" s="6" customFormat="1" ht="19.5" customHeight="1">
      <c r="A34" s="67"/>
      <c r="B34" s="68">
        <f>'ﾗｲｶﾑ杯参加ﾁｰﾑ（高）'!$N$3</f>
        <v>0</v>
      </c>
      <c r="C34" s="68"/>
      <c r="D34" s="67"/>
      <c r="E34" s="69"/>
      <c r="F34" s="67"/>
      <c r="G34" s="68">
        <f>$B$10</f>
        <v>0</v>
      </c>
      <c r="K34" s="67"/>
      <c r="L34" s="68">
        <f>'ﾗｲｶﾑ杯参加ﾁｰﾑ（高）'!$N$3</f>
        <v>0</v>
      </c>
      <c r="M34" s="68"/>
      <c r="N34" s="67"/>
      <c r="O34" s="69"/>
      <c r="P34" s="67"/>
      <c r="Q34" s="68">
        <f>$B$10</f>
        <v>0</v>
      </c>
    </row>
    <row r="35" spans="1:17" s="6" customFormat="1" ht="19.5" customHeight="1">
      <c r="A35" s="67"/>
      <c r="B35" s="68" t="str">
        <f>'ﾗｲｶﾑ杯参加ﾁｰﾑ（高）'!$N$4</f>
        <v>参加料として</v>
      </c>
      <c r="C35" s="68"/>
      <c r="D35" s="67"/>
      <c r="E35" s="69"/>
      <c r="F35" s="67"/>
      <c r="G35" s="68" t="str">
        <f>$B$11</f>
        <v>参加料として</v>
      </c>
      <c r="K35" s="67"/>
      <c r="L35" s="68" t="str">
        <f>'ﾗｲｶﾑ杯参加ﾁｰﾑ（高）'!$N$4</f>
        <v>参加料として</v>
      </c>
      <c r="M35" s="68"/>
      <c r="N35" s="67"/>
      <c r="O35" s="69"/>
      <c r="P35" s="67"/>
      <c r="Q35" s="68" t="str">
        <f>$B$11</f>
        <v>参加料として</v>
      </c>
    </row>
    <row r="36" spans="1:17" s="6" customFormat="1" ht="19.5" customHeight="1">
      <c r="A36" s="67"/>
      <c r="B36" s="68">
        <f>'ﾗｲｶﾑ杯参加ﾁｰﾑ（高）'!$N$5</f>
        <v>0</v>
      </c>
      <c r="C36" s="67"/>
      <c r="D36" s="67"/>
      <c r="E36" s="69"/>
      <c r="F36" s="67"/>
      <c r="G36" s="68">
        <f aca="true" t="shared" si="2" ref="G36:G48">$B36</f>
        <v>0</v>
      </c>
      <c r="K36" s="67"/>
      <c r="L36" s="68">
        <f>'ﾗｲｶﾑ杯参加ﾁｰﾑ（高）'!$N$5</f>
        <v>0</v>
      </c>
      <c r="M36" s="67"/>
      <c r="N36" s="67"/>
      <c r="O36" s="69"/>
      <c r="P36" s="67"/>
      <c r="Q36" s="68">
        <f aca="true" t="shared" si="3" ref="Q36:Q48">$B36</f>
        <v>0</v>
      </c>
    </row>
    <row r="37" spans="1:17" s="6" customFormat="1" ht="19.5" customHeight="1">
      <c r="A37" s="67"/>
      <c r="B37" s="68">
        <f>'ﾗｲｶﾑ杯参加ﾁｰﾑ（高）'!$N$6</f>
        <v>0</v>
      </c>
      <c r="C37" s="67"/>
      <c r="D37" s="67"/>
      <c r="E37" s="69"/>
      <c r="F37" s="67"/>
      <c r="G37" s="68">
        <f t="shared" si="2"/>
        <v>0</v>
      </c>
      <c r="K37" s="67"/>
      <c r="L37" s="68">
        <f>'ﾗｲｶﾑ杯参加ﾁｰﾑ（高）'!$N$6</f>
        <v>0</v>
      </c>
      <c r="M37" s="67"/>
      <c r="N37" s="67"/>
      <c r="O37" s="69"/>
      <c r="P37" s="67"/>
      <c r="Q37" s="68">
        <f t="shared" si="3"/>
        <v>0</v>
      </c>
    </row>
    <row r="38" spans="1:17" s="6" customFormat="1" ht="19.5" customHeight="1">
      <c r="A38" s="67"/>
      <c r="B38" s="68">
        <f>'ﾗｲｶﾑ杯参加ﾁｰﾑ（高）'!$N$7</f>
        <v>0</v>
      </c>
      <c r="C38" s="67"/>
      <c r="D38" s="67"/>
      <c r="E38" s="69"/>
      <c r="F38" s="67"/>
      <c r="G38" s="68">
        <f t="shared" si="2"/>
        <v>0</v>
      </c>
      <c r="K38" s="67"/>
      <c r="L38" s="68">
        <f>'ﾗｲｶﾑ杯参加ﾁｰﾑ（高）'!$N$7</f>
        <v>0</v>
      </c>
      <c r="M38" s="67"/>
      <c r="N38" s="67"/>
      <c r="O38" s="69"/>
      <c r="P38" s="67"/>
      <c r="Q38" s="68">
        <f t="shared" si="3"/>
        <v>0</v>
      </c>
    </row>
    <row r="39" spans="1:17" s="6" customFormat="1" ht="19.5" customHeight="1">
      <c r="A39" s="67"/>
      <c r="B39" s="68" t="str">
        <f>"入金日　"&amp;"令和"&amp;'ﾗｲｶﾑ杯参加ﾁｰﾑ（高）'!$O$8&amp;"年　"&amp;'ﾗｲｶﾑ杯参加ﾁｰﾑ（高）'!$Q$8&amp;"月"&amp;'ﾗｲｶﾑ杯参加ﾁｰﾑ（高）'!$S$8&amp;"日　"&amp;'ﾗｲｶﾑ杯参加ﾁｰﾑ（高）'!$U$8</f>
        <v>入金日　令和4年　9月23日　金曜日</v>
      </c>
      <c r="C39" s="67"/>
      <c r="D39" s="67"/>
      <c r="E39" s="69"/>
      <c r="F39" s="67"/>
      <c r="G39" s="68" t="str">
        <f t="shared" si="2"/>
        <v>入金日　令和4年　9月23日　金曜日</v>
      </c>
      <c r="K39" s="67"/>
      <c r="L39" s="68" t="str">
        <f>"入金日　"&amp;"令和"&amp;'ﾗｲｶﾑ杯参加ﾁｰﾑ（高）'!$O$8&amp;"年　"&amp;'ﾗｲｶﾑ杯参加ﾁｰﾑ（高）'!$Q$8&amp;"月"&amp;'ﾗｲｶﾑ杯参加ﾁｰﾑ（高）'!$S$8&amp;"日　"&amp;'ﾗｲｶﾑ杯参加ﾁｰﾑ（高）'!$U$8</f>
        <v>入金日　令和4年　9月23日　金曜日</v>
      </c>
      <c r="M39" s="67"/>
      <c r="N39" s="67"/>
      <c r="O39" s="69"/>
      <c r="P39" s="67"/>
      <c r="Q39" s="68" t="str">
        <f t="shared" si="3"/>
        <v>入金日　令和4年　9月23日　金曜日</v>
      </c>
    </row>
    <row r="40" spans="1:17" s="6" customFormat="1" ht="19.5" customHeight="1">
      <c r="A40" s="67"/>
      <c r="B40" s="68">
        <f>'ﾗｲｶﾑ杯参加ﾁｰﾑ（高）'!$N$9</f>
        <v>0</v>
      </c>
      <c r="C40" s="67"/>
      <c r="D40" s="67"/>
      <c r="E40" s="69"/>
      <c r="F40" s="67"/>
      <c r="G40" s="68">
        <f t="shared" si="2"/>
        <v>0</v>
      </c>
      <c r="K40" s="67"/>
      <c r="L40" s="68">
        <f>'ﾗｲｶﾑ杯参加ﾁｰﾑ（高）'!$N$9</f>
        <v>0</v>
      </c>
      <c r="M40" s="67"/>
      <c r="N40" s="67"/>
      <c r="O40" s="69"/>
      <c r="P40" s="67"/>
      <c r="Q40" s="68">
        <f t="shared" si="3"/>
        <v>0</v>
      </c>
    </row>
    <row r="41" spans="1:17" s="6" customFormat="1" ht="19.5" customHeight="1">
      <c r="A41" s="67"/>
      <c r="B41" s="68" t="s">
        <v>242</v>
      </c>
      <c r="C41" s="67"/>
      <c r="D41" s="67"/>
      <c r="E41" s="69"/>
      <c r="F41" s="67"/>
      <c r="G41" s="68" t="str">
        <f t="shared" si="2"/>
        <v>上記正に領収致しました。</v>
      </c>
      <c r="K41" s="67"/>
      <c r="L41" s="68" t="s">
        <v>242</v>
      </c>
      <c r="M41" s="67"/>
      <c r="N41" s="67"/>
      <c r="O41" s="69"/>
      <c r="P41" s="67"/>
      <c r="Q41" s="68" t="str">
        <f t="shared" si="3"/>
        <v>上記正に領収致しました。</v>
      </c>
    </row>
    <row r="42" spans="1:17" s="6" customFormat="1" ht="19.5" customHeight="1">
      <c r="A42" s="67"/>
      <c r="B42" s="68">
        <f>'ﾗｲｶﾑ杯参加ﾁｰﾑ（高）'!$N$11</f>
        <v>0</v>
      </c>
      <c r="C42" s="67"/>
      <c r="D42" s="67"/>
      <c r="E42" s="69"/>
      <c r="F42" s="67"/>
      <c r="G42" s="68">
        <f t="shared" si="2"/>
        <v>0</v>
      </c>
      <c r="K42" s="67"/>
      <c r="L42" s="68">
        <f>'ﾗｲｶﾑ杯参加ﾁｰﾑ（高）'!$N$11</f>
        <v>0</v>
      </c>
      <c r="M42" s="67"/>
      <c r="N42" s="67"/>
      <c r="O42" s="69"/>
      <c r="P42" s="67"/>
      <c r="Q42" s="68">
        <f t="shared" si="3"/>
        <v>0</v>
      </c>
    </row>
    <row r="43" spans="1:17" s="6" customFormat="1" ht="19.5" customHeight="1">
      <c r="A43" s="67"/>
      <c r="B43" s="68" t="str">
        <f>'ﾗｲｶﾑ杯参加ﾁｰﾑ（高）'!$N$12</f>
        <v>宮古地区小学生バレーボール連盟</v>
      </c>
      <c r="C43" s="67"/>
      <c r="D43" s="67"/>
      <c r="E43" s="69"/>
      <c r="F43" s="67"/>
      <c r="G43" s="68" t="str">
        <f t="shared" si="2"/>
        <v>宮古地区小学生バレーボール連盟</v>
      </c>
      <c r="K43" s="67"/>
      <c r="L43" s="68" t="str">
        <f>'ﾗｲｶﾑ杯参加ﾁｰﾑ（高）'!$N$12</f>
        <v>宮古地区小学生バレーボール連盟</v>
      </c>
      <c r="M43" s="67"/>
      <c r="N43" s="67"/>
      <c r="O43" s="69"/>
      <c r="P43" s="67"/>
      <c r="Q43" s="68" t="str">
        <f t="shared" si="3"/>
        <v>宮古地区小学生バレーボール連盟</v>
      </c>
    </row>
    <row r="44" spans="1:17" s="6" customFormat="1" ht="19.5" customHeight="1">
      <c r="A44" s="67"/>
      <c r="B44" s="68" t="str">
        <f>'ﾗｲｶﾑ杯参加ﾁｰﾑ（高）'!$N$13&amp;" 　印"</f>
        <v>会　　長　　　漢那　則朋 　印</v>
      </c>
      <c r="C44" s="67"/>
      <c r="D44" s="67"/>
      <c r="E44" s="69"/>
      <c r="F44" s="67"/>
      <c r="G44" s="68" t="str">
        <f t="shared" si="2"/>
        <v>会　　長　　　漢那　則朋 　印</v>
      </c>
      <c r="K44" s="67"/>
      <c r="L44" s="68" t="str">
        <f>'ﾗｲｶﾑ杯参加ﾁｰﾑ（高）'!$N$13&amp;" 　印"</f>
        <v>会　　長　　　漢那　則朋 　印</v>
      </c>
      <c r="M44" s="67"/>
      <c r="N44" s="67"/>
      <c r="O44" s="69"/>
      <c r="P44" s="67"/>
      <c r="Q44" s="68" t="str">
        <f t="shared" si="3"/>
        <v>会　　長　　　漢那　則朋 　印</v>
      </c>
    </row>
    <row r="45" spans="1:17" s="6" customFormat="1" ht="19.5" customHeight="1">
      <c r="A45" s="67"/>
      <c r="B45" s="68">
        <f>'ﾗｲｶﾑ杯参加ﾁｰﾑ（高）'!$N$14</f>
        <v>0</v>
      </c>
      <c r="C45" s="67"/>
      <c r="D45" s="67"/>
      <c r="E45" s="69"/>
      <c r="F45" s="67"/>
      <c r="G45" s="68">
        <f t="shared" si="2"/>
        <v>0</v>
      </c>
      <c r="K45" s="67"/>
      <c r="L45" s="68">
        <f>'ﾗｲｶﾑ杯参加ﾁｰﾑ（高）'!$N$14</f>
        <v>0</v>
      </c>
      <c r="M45" s="67"/>
      <c r="N45" s="67"/>
      <c r="O45" s="69"/>
      <c r="P45" s="67"/>
      <c r="Q45" s="68">
        <f t="shared" si="3"/>
        <v>0</v>
      </c>
    </row>
    <row r="46" spans="1:17" s="6" customFormat="1" ht="19.5" customHeight="1">
      <c r="A46" s="67"/>
      <c r="B46" s="68">
        <f>'ﾗｲｶﾑ杯参加ﾁｰﾑ（高）'!$N$15</f>
        <v>0</v>
      </c>
      <c r="C46" s="67"/>
      <c r="D46" s="67"/>
      <c r="E46" s="69"/>
      <c r="F46" s="67"/>
      <c r="G46" s="68">
        <f t="shared" si="2"/>
        <v>0</v>
      </c>
      <c r="K46" s="67"/>
      <c r="L46" s="68">
        <f>'ﾗｲｶﾑ杯参加ﾁｰﾑ（高）'!$N$15</f>
        <v>0</v>
      </c>
      <c r="M46" s="67"/>
      <c r="N46" s="67"/>
      <c r="O46" s="69"/>
      <c r="P46" s="67"/>
      <c r="Q46" s="68">
        <f t="shared" si="3"/>
        <v>0</v>
      </c>
    </row>
    <row r="47" spans="1:17" ht="19.5" customHeight="1">
      <c r="A47" s="15"/>
      <c r="B47" s="68">
        <f>'ﾗｲｶﾑ杯参加ﾁｰﾑ（高）'!$N$16</f>
        <v>0</v>
      </c>
      <c r="C47" s="15"/>
      <c r="D47" s="15"/>
      <c r="E47" s="65"/>
      <c r="F47" s="15"/>
      <c r="G47" s="68">
        <f t="shared" si="2"/>
        <v>0</v>
      </c>
      <c r="K47" s="15"/>
      <c r="L47" s="68">
        <f>'ﾗｲｶﾑ杯参加ﾁｰﾑ（高）'!$N$16</f>
        <v>0</v>
      </c>
      <c r="M47" s="15"/>
      <c r="N47" s="15"/>
      <c r="O47" s="65"/>
      <c r="P47" s="15"/>
      <c r="Q47" s="68">
        <f t="shared" si="3"/>
        <v>0</v>
      </c>
    </row>
    <row r="48" spans="1:17" ht="19.5" customHeight="1">
      <c r="A48" s="15"/>
      <c r="B48" s="68">
        <f>'ﾗｲｶﾑ杯参加ﾁｰﾑ（高）'!$N$17</f>
        <v>0</v>
      </c>
      <c r="C48" s="15"/>
      <c r="D48" s="15"/>
      <c r="E48" s="65"/>
      <c r="F48" s="15"/>
      <c r="G48" s="68">
        <f t="shared" si="2"/>
        <v>0</v>
      </c>
      <c r="K48" s="15"/>
      <c r="L48" s="68">
        <f>'ﾗｲｶﾑ杯参加ﾁｰﾑ（高）'!$N$17</f>
        <v>0</v>
      </c>
      <c r="M48" s="15"/>
      <c r="N48" s="15"/>
      <c r="O48" s="65"/>
      <c r="P48" s="15"/>
      <c r="Q48" s="68">
        <f t="shared" si="3"/>
        <v>0</v>
      </c>
    </row>
    <row r="49" spans="1:20" ht="23.25">
      <c r="A49" s="1003" t="s">
        <v>239</v>
      </c>
      <c r="B49" s="1003"/>
      <c r="C49" s="1003"/>
      <c r="D49" s="1003"/>
      <c r="E49" s="1004"/>
      <c r="F49" s="1003" t="s">
        <v>240</v>
      </c>
      <c r="G49" s="1003"/>
      <c r="H49" s="1003"/>
      <c r="I49" s="1003"/>
      <c r="J49" s="1003"/>
      <c r="K49" s="1003" t="s">
        <v>239</v>
      </c>
      <c r="L49" s="1003"/>
      <c r="M49" s="1003"/>
      <c r="N49" s="1003"/>
      <c r="O49" s="1004"/>
      <c r="P49" s="1003" t="s">
        <v>240</v>
      </c>
      <c r="Q49" s="1003"/>
      <c r="R49" s="1003"/>
      <c r="S49" s="1003"/>
      <c r="T49" s="1003"/>
    </row>
    <row r="50" spans="1:16" ht="24" customHeight="1">
      <c r="A50" s="64"/>
      <c r="B50" s="15"/>
      <c r="C50" s="15"/>
      <c r="D50" s="15"/>
      <c r="E50" s="65"/>
      <c r="F50" s="15"/>
      <c r="K50" s="64"/>
      <c r="L50" s="15"/>
      <c r="M50" s="15"/>
      <c r="N50" s="15"/>
      <c r="O50" s="65"/>
      <c r="P50" s="15"/>
    </row>
    <row r="51" spans="1:20" ht="23.25">
      <c r="A51" s="1000" t="str">
        <f>'ﾗｲｶﾑ杯参加ﾁｰﾑ（高）'!C5&amp;"　"&amp;'ﾗｲｶﾑ杯参加ﾁｰﾑ（高）'!D5&amp;"　様"</f>
        <v>上野クラブ　(高) 男子　様</v>
      </c>
      <c r="B51" s="1001"/>
      <c r="C51" s="1001"/>
      <c r="D51" s="1001"/>
      <c r="E51" s="1002"/>
      <c r="F51" s="1000" t="str">
        <f>A51</f>
        <v>上野クラブ　(高) 男子　様</v>
      </c>
      <c r="G51" s="1000"/>
      <c r="H51" s="1000"/>
      <c r="I51" s="1000"/>
      <c r="J51" s="1000"/>
      <c r="K51" s="1000" t="str">
        <f>'ﾗｲｶﾑ杯参加ﾁｰﾑ（高）'!I5&amp;"　"&amp;'ﾗｲｶﾑ杯参加ﾁｰﾑ（高）'!J5&amp;"　様"</f>
        <v>下地クラブ　(高) 女子　様</v>
      </c>
      <c r="L51" s="1001"/>
      <c r="M51" s="1001"/>
      <c r="N51" s="1001"/>
      <c r="O51" s="1002"/>
      <c r="P51" s="1000" t="str">
        <f>K51</f>
        <v>下地クラブ　(高) 女子　様</v>
      </c>
      <c r="Q51" s="1000"/>
      <c r="R51" s="1000"/>
      <c r="S51" s="1000"/>
      <c r="T51" s="1000"/>
    </row>
    <row r="52" spans="1:16" ht="19.5" customHeight="1">
      <c r="A52" s="66"/>
      <c r="B52" s="15"/>
      <c r="C52" s="15"/>
      <c r="D52" s="15"/>
      <c r="E52" s="65"/>
      <c r="F52" s="15"/>
      <c r="K52" s="66"/>
      <c r="L52" s="15"/>
      <c r="M52" s="15"/>
      <c r="N52" s="15"/>
      <c r="O52" s="65"/>
      <c r="P52" s="15"/>
    </row>
    <row r="53" spans="1:16" ht="19.5" customHeight="1">
      <c r="A53" s="66"/>
      <c r="B53" s="15"/>
      <c r="C53" s="15"/>
      <c r="D53" s="15"/>
      <c r="E53" s="65"/>
      <c r="F53" s="15"/>
      <c r="K53" s="66"/>
      <c r="L53" s="15"/>
      <c r="M53" s="15"/>
      <c r="N53" s="15"/>
      <c r="O53" s="65"/>
      <c r="P53" s="15"/>
    </row>
    <row r="54" spans="1:20" ht="19.5" customHeight="1">
      <c r="A54" s="997">
        <f>'ﾗｲｶﾑ杯参加ﾁｰﾑ（高）'!E5</f>
        <v>3000</v>
      </c>
      <c r="B54" s="998"/>
      <c r="C54" s="998"/>
      <c r="D54" s="998"/>
      <c r="E54" s="999"/>
      <c r="F54" s="997">
        <f>A54</f>
        <v>3000</v>
      </c>
      <c r="G54" s="998"/>
      <c r="H54" s="998"/>
      <c r="I54" s="998"/>
      <c r="J54" s="998"/>
      <c r="K54" s="997">
        <f>'ﾗｲｶﾑ杯参加ﾁｰﾑ（高）'!K5</f>
        <v>3000</v>
      </c>
      <c r="L54" s="998"/>
      <c r="M54" s="998"/>
      <c r="N54" s="998"/>
      <c r="O54" s="999"/>
      <c r="P54" s="997">
        <f>K54</f>
        <v>3000</v>
      </c>
      <c r="Q54" s="998"/>
      <c r="R54" s="998"/>
      <c r="S54" s="998"/>
      <c r="T54" s="998"/>
    </row>
    <row r="55" spans="1:16" ht="19.5" customHeight="1">
      <c r="A55" s="66"/>
      <c r="B55" s="15"/>
      <c r="C55" s="15"/>
      <c r="D55" s="15"/>
      <c r="E55" s="65"/>
      <c r="F55" s="15"/>
      <c r="K55" s="66"/>
      <c r="L55" s="15"/>
      <c r="M55" s="15"/>
      <c r="N55" s="15"/>
      <c r="O55" s="65"/>
      <c r="P55" s="15"/>
    </row>
    <row r="56" spans="1:17" s="6" customFormat="1" ht="19.5" customHeight="1">
      <c r="A56" s="67"/>
      <c r="B56" s="68" t="s">
        <v>241</v>
      </c>
      <c r="C56" s="67"/>
      <c r="D56" s="67"/>
      <c r="E56" s="69"/>
      <c r="F56" s="67"/>
      <c r="G56" s="68" t="str">
        <f>$B$8</f>
        <v>但し、</v>
      </c>
      <c r="K56" s="67"/>
      <c r="L56" s="68" t="s">
        <v>241</v>
      </c>
      <c r="M56" s="67"/>
      <c r="N56" s="67"/>
      <c r="O56" s="69"/>
      <c r="P56" s="67"/>
      <c r="Q56" s="68" t="str">
        <f>$B$8</f>
        <v>但し、</v>
      </c>
    </row>
    <row r="57" spans="1:17" s="6" customFormat="1" ht="19.5" customHeight="1">
      <c r="A57" s="67"/>
      <c r="B57" s="511" t="str">
        <f>'ﾗｲｶﾑ杯参加ﾁｰﾑ（高）'!$N$2</f>
        <v>第１8回スポーツショップライカム杯 秋季小学生バレーボール大会</v>
      </c>
      <c r="C57" s="67"/>
      <c r="D57" s="67"/>
      <c r="E57" s="69"/>
      <c r="F57" s="67"/>
      <c r="G57" s="511" t="str">
        <f>$B$9</f>
        <v>第１8回スポーツショップライカム杯 秋季小学生バレーボール大会</v>
      </c>
      <c r="K57" s="67"/>
      <c r="L57" s="511" t="str">
        <f>'ﾗｲｶﾑ杯参加ﾁｰﾑ（高）'!$N$2</f>
        <v>第１8回スポーツショップライカム杯 秋季小学生バレーボール大会</v>
      </c>
      <c r="M57" s="67"/>
      <c r="N57" s="67"/>
      <c r="O57" s="69"/>
      <c r="P57" s="67"/>
      <c r="Q57" s="511" t="str">
        <f>$B$9</f>
        <v>第１8回スポーツショップライカム杯 秋季小学生バレーボール大会</v>
      </c>
    </row>
    <row r="58" spans="1:17" s="6" customFormat="1" ht="19.5" customHeight="1">
      <c r="A58" s="67"/>
      <c r="B58" s="68">
        <f>'ﾗｲｶﾑ杯参加ﾁｰﾑ（高）'!$N$3</f>
        <v>0</v>
      </c>
      <c r="C58" s="68"/>
      <c r="D58" s="67"/>
      <c r="E58" s="69"/>
      <c r="F58" s="67"/>
      <c r="G58" s="68">
        <f>$B$10</f>
        <v>0</v>
      </c>
      <c r="K58" s="67"/>
      <c r="L58" s="68">
        <f>'ﾗｲｶﾑ杯参加ﾁｰﾑ（高）'!$N$3</f>
        <v>0</v>
      </c>
      <c r="M58" s="68"/>
      <c r="N58" s="67"/>
      <c r="O58" s="69"/>
      <c r="P58" s="67"/>
      <c r="Q58" s="68">
        <f>$B$10</f>
        <v>0</v>
      </c>
    </row>
    <row r="59" spans="1:17" s="6" customFormat="1" ht="19.5" customHeight="1">
      <c r="A59" s="67"/>
      <c r="B59" s="68" t="str">
        <f>'ﾗｲｶﾑ杯参加ﾁｰﾑ（高）'!$N$4</f>
        <v>参加料として</v>
      </c>
      <c r="C59" s="68"/>
      <c r="D59" s="67"/>
      <c r="E59" s="69"/>
      <c r="F59" s="67"/>
      <c r="G59" s="68" t="str">
        <f>$B$11</f>
        <v>参加料として</v>
      </c>
      <c r="K59" s="67"/>
      <c r="L59" s="68" t="str">
        <f>'ﾗｲｶﾑ杯参加ﾁｰﾑ（高）'!$N$4</f>
        <v>参加料として</v>
      </c>
      <c r="M59" s="68"/>
      <c r="N59" s="67"/>
      <c r="O59" s="69"/>
      <c r="P59" s="67"/>
      <c r="Q59" s="68" t="str">
        <f>$B$11</f>
        <v>参加料として</v>
      </c>
    </row>
    <row r="60" spans="1:17" s="6" customFormat="1" ht="19.5" customHeight="1">
      <c r="A60" s="67"/>
      <c r="B60" s="68">
        <f>'ﾗｲｶﾑ杯参加ﾁｰﾑ（高）'!$N$5</f>
        <v>0</v>
      </c>
      <c r="C60" s="67"/>
      <c r="D60" s="67"/>
      <c r="E60" s="69"/>
      <c r="F60" s="67"/>
      <c r="G60" s="68"/>
      <c r="K60" s="67"/>
      <c r="L60" s="68">
        <f>'ﾗｲｶﾑ杯参加ﾁｰﾑ（高）'!$N$5</f>
        <v>0</v>
      </c>
      <c r="M60" s="67"/>
      <c r="N60" s="67"/>
      <c r="O60" s="69"/>
      <c r="P60" s="67"/>
      <c r="Q60" s="68">
        <f aca="true" t="shared" si="4" ref="Q60:Q72">$B60</f>
        <v>0</v>
      </c>
    </row>
    <row r="61" spans="1:17" s="6" customFormat="1" ht="19.5" customHeight="1">
      <c r="A61" s="67"/>
      <c r="B61" s="68">
        <f>'ﾗｲｶﾑ杯参加ﾁｰﾑ（高）'!$N$6</f>
        <v>0</v>
      </c>
      <c r="C61" s="67"/>
      <c r="D61" s="67"/>
      <c r="E61" s="69"/>
      <c r="F61" s="67"/>
      <c r="G61" s="68">
        <f aca="true" t="shared" si="5" ref="G61:G72">$B61</f>
        <v>0</v>
      </c>
      <c r="K61" s="67"/>
      <c r="L61" s="68">
        <f>'ﾗｲｶﾑ杯参加ﾁｰﾑ（高）'!$N$6</f>
        <v>0</v>
      </c>
      <c r="M61" s="67"/>
      <c r="N61" s="67"/>
      <c r="O61" s="69"/>
      <c r="P61" s="67"/>
      <c r="Q61" s="68">
        <f t="shared" si="4"/>
        <v>0</v>
      </c>
    </row>
    <row r="62" spans="1:17" s="6" customFormat="1" ht="19.5" customHeight="1">
      <c r="A62" s="67"/>
      <c r="B62" s="68">
        <f>'ﾗｲｶﾑ杯参加ﾁｰﾑ（高）'!$N$7</f>
        <v>0</v>
      </c>
      <c r="C62" s="67"/>
      <c r="D62" s="67"/>
      <c r="E62" s="69"/>
      <c r="F62" s="67"/>
      <c r="G62" s="68">
        <f t="shared" si="5"/>
        <v>0</v>
      </c>
      <c r="K62" s="67"/>
      <c r="L62" s="68">
        <f>'ﾗｲｶﾑ杯参加ﾁｰﾑ（高）'!$N$7</f>
        <v>0</v>
      </c>
      <c r="M62" s="67"/>
      <c r="N62" s="67"/>
      <c r="O62" s="69"/>
      <c r="P62" s="67"/>
      <c r="Q62" s="68">
        <f t="shared" si="4"/>
        <v>0</v>
      </c>
    </row>
    <row r="63" spans="1:17" s="6" customFormat="1" ht="19.5" customHeight="1">
      <c r="A63" s="67"/>
      <c r="B63" s="68" t="str">
        <f>"入金日　"&amp;"令和"&amp;'ﾗｲｶﾑ杯参加ﾁｰﾑ（高）'!$O$8&amp;"年　"&amp;'ﾗｲｶﾑ杯参加ﾁｰﾑ（高）'!$Q$8&amp;"月"&amp;'ﾗｲｶﾑ杯参加ﾁｰﾑ（高）'!$S$8&amp;"日　"&amp;'ﾗｲｶﾑ杯参加ﾁｰﾑ（高）'!$U$8</f>
        <v>入金日　令和4年　9月23日　金曜日</v>
      </c>
      <c r="C63" s="67"/>
      <c r="D63" s="67"/>
      <c r="E63" s="69"/>
      <c r="F63" s="67"/>
      <c r="G63" s="68" t="str">
        <f t="shared" si="5"/>
        <v>入金日　令和4年　9月23日　金曜日</v>
      </c>
      <c r="K63" s="67"/>
      <c r="L63" s="68" t="str">
        <f>"入金日　"&amp;"令和"&amp;'ﾗｲｶﾑ杯参加ﾁｰﾑ（高）'!$O$8&amp;"年　"&amp;'ﾗｲｶﾑ杯参加ﾁｰﾑ（高）'!$Q$8&amp;"月"&amp;'ﾗｲｶﾑ杯参加ﾁｰﾑ（高）'!$S$8&amp;"日　"&amp;'ﾗｲｶﾑ杯参加ﾁｰﾑ（高）'!$U$8</f>
        <v>入金日　令和4年　9月23日　金曜日</v>
      </c>
      <c r="M63" s="67"/>
      <c r="N63" s="67"/>
      <c r="O63" s="69"/>
      <c r="P63" s="67"/>
      <c r="Q63" s="68" t="str">
        <f t="shared" si="4"/>
        <v>入金日　令和4年　9月23日　金曜日</v>
      </c>
    </row>
    <row r="64" spans="1:17" s="6" customFormat="1" ht="19.5" customHeight="1">
      <c r="A64" s="67"/>
      <c r="B64" s="68">
        <f>'ﾗｲｶﾑ杯参加ﾁｰﾑ（高）'!$N$9</f>
        <v>0</v>
      </c>
      <c r="C64" s="67"/>
      <c r="D64" s="67"/>
      <c r="E64" s="69"/>
      <c r="F64" s="67"/>
      <c r="G64" s="68">
        <f t="shared" si="5"/>
        <v>0</v>
      </c>
      <c r="K64" s="67"/>
      <c r="L64" s="68">
        <f>'ﾗｲｶﾑ杯参加ﾁｰﾑ（高）'!$N$9</f>
        <v>0</v>
      </c>
      <c r="M64" s="67"/>
      <c r="N64" s="67"/>
      <c r="O64" s="69"/>
      <c r="P64" s="67"/>
      <c r="Q64" s="68">
        <f t="shared" si="4"/>
        <v>0</v>
      </c>
    </row>
    <row r="65" spans="1:17" s="6" customFormat="1" ht="19.5" customHeight="1">
      <c r="A65" s="67"/>
      <c r="B65" s="68" t="s">
        <v>242</v>
      </c>
      <c r="C65" s="67"/>
      <c r="D65" s="67"/>
      <c r="E65" s="69"/>
      <c r="F65" s="67"/>
      <c r="G65" s="68" t="str">
        <f t="shared" si="5"/>
        <v>上記正に領収致しました。</v>
      </c>
      <c r="K65" s="67"/>
      <c r="L65" s="68" t="s">
        <v>242</v>
      </c>
      <c r="M65" s="67"/>
      <c r="N65" s="67"/>
      <c r="O65" s="69"/>
      <c r="P65" s="67"/>
      <c r="Q65" s="68" t="str">
        <f t="shared" si="4"/>
        <v>上記正に領収致しました。</v>
      </c>
    </row>
    <row r="66" spans="1:17" s="6" customFormat="1" ht="19.5" customHeight="1">
      <c r="A66" s="67"/>
      <c r="B66" s="68">
        <f>'ﾗｲｶﾑ杯参加ﾁｰﾑ（高）'!$N$11</f>
        <v>0</v>
      </c>
      <c r="C66" s="67"/>
      <c r="D66" s="67"/>
      <c r="E66" s="69"/>
      <c r="F66" s="67"/>
      <c r="G66" s="68">
        <f t="shared" si="5"/>
        <v>0</v>
      </c>
      <c r="K66" s="67"/>
      <c r="L66" s="68">
        <f>'ﾗｲｶﾑ杯参加ﾁｰﾑ（高）'!$N$11</f>
        <v>0</v>
      </c>
      <c r="M66" s="67"/>
      <c r="N66" s="67"/>
      <c r="O66" s="69"/>
      <c r="P66" s="67"/>
      <c r="Q66" s="68">
        <f t="shared" si="4"/>
        <v>0</v>
      </c>
    </row>
    <row r="67" spans="1:17" s="6" customFormat="1" ht="19.5" customHeight="1">
      <c r="A67" s="67"/>
      <c r="B67" s="68" t="str">
        <f>'ﾗｲｶﾑ杯参加ﾁｰﾑ（高）'!$N$12</f>
        <v>宮古地区小学生バレーボール連盟</v>
      </c>
      <c r="C67" s="67"/>
      <c r="D67" s="67"/>
      <c r="E67" s="69"/>
      <c r="F67" s="67"/>
      <c r="G67" s="68" t="str">
        <f t="shared" si="5"/>
        <v>宮古地区小学生バレーボール連盟</v>
      </c>
      <c r="K67" s="67"/>
      <c r="L67" s="68" t="str">
        <f>'ﾗｲｶﾑ杯参加ﾁｰﾑ（高）'!$N$12</f>
        <v>宮古地区小学生バレーボール連盟</v>
      </c>
      <c r="M67" s="67"/>
      <c r="N67" s="67"/>
      <c r="O67" s="69"/>
      <c r="P67" s="67"/>
      <c r="Q67" s="68" t="str">
        <f t="shared" si="4"/>
        <v>宮古地区小学生バレーボール連盟</v>
      </c>
    </row>
    <row r="68" spans="1:17" s="6" customFormat="1" ht="19.5" customHeight="1">
      <c r="A68" s="67"/>
      <c r="B68" s="68" t="str">
        <f>'ﾗｲｶﾑ杯参加ﾁｰﾑ（高）'!$N$13&amp;" 　印"</f>
        <v>会　　長　　　漢那　則朋 　印</v>
      </c>
      <c r="C68" s="67"/>
      <c r="D68" s="67"/>
      <c r="E68" s="69"/>
      <c r="F68" s="67"/>
      <c r="G68" s="68" t="str">
        <f t="shared" si="5"/>
        <v>会　　長　　　漢那　則朋 　印</v>
      </c>
      <c r="K68" s="67"/>
      <c r="L68" s="68" t="str">
        <f>'ﾗｲｶﾑ杯参加ﾁｰﾑ（高）'!$N$13&amp;" 　印"</f>
        <v>会　　長　　　漢那　則朋 　印</v>
      </c>
      <c r="M68" s="67"/>
      <c r="N68" s="67"/>
      <c r="O68" s="69"/>
      <c r="P68" s="67"/>
      <c r="Q68" s="68" t="str">
        <f t="shared" si="4"/>
        <v>会　　長　　　漢那　則朋 　印</v>
      </c>
    </row>
    <row r="69" spans="1:17" s="6" customFormat="1" ht="19.5" customHeight="1">
      <c r="A69" s="67"/>
      <c r="B69" s="68">
        <f>'ﾗｲｶﾑ杯参加ﾁｰﾑ（高）'!$N$14</f>
        <v>0</v>
      </c>
      <c r="C69" s="67"/>
      <c r="D69" s="67"/>
      <c r="E69" s="69"/>
      <c r="F69" s="67"/>
      <c r="G69" s="68">
        <f t="shared" si="5"/>
        <v>0</v>
      </c>
      <c r="K69" s="67"/>
      <c r="L69" s="68">
        <f>'ﾗｲｶﾑ杯参加ﾁｰﾑ（高）'!$N$14</f>
        <v>0</v>
      </c>
      <c r="M69" s="67"/>
      <c r="N69" s="67"/>
      <c r="O69" s="69"/>
      <c r="P69" s="67"/>
      <c r="Q69" s="68">
        <f t="shared" si="4"/>
        <v>0</v>
      </c>
    </row>
    <row r="70" spans="1:17" s="6" customFormat="1" ht="19.5" customHeight="1">
      <c r="A70" s="67"/>
      <c r="B70" s="68">
        <f>'ﾗｲｶﾑ杯参加ﾁｰﾑ（高）'!$N$15</f>
        <v>0</v>
      </c>
      <c r="C70" s="67"/>
      <c r="D70" s="67"/>
      <c r="E70" s="69"/>
      <c r="F70" s="67"/>
      <c r="G70" s="68">
        <f t="shared" si="5"/>
        <v>0</v>
      </c>
      <c r="K70" s="67"/>
      <c r="L70" s="68">
        <f>'ﾗｲｶﾑ杯参加ﾁｰﾑ（高）'!$N$15</f>
        <v>0</v>
      </c>
      <c r="M70" s="67"/>
      <c r="N70" s="67"/>
      <c r="O70" s="69"/>
      <c r="P70" s="67"/>
      <c r="Q70" s="68">
        <f t="shared" si="4"/>
        <v>0</v>
      </c>
    </row>
    <row r="71" spans="1:17" ht="19.5" customHeight="1">
      <c r="A71" s="15"/>
      <c r="B71" s="68">
        <f>'ﾗｲｶﾑ杯参加ﾁｰﾑ（高）'!$N$16</f>
        <v>0</v>
      </c>
      <c r="C71" s="15"/>
      <c r="D71" s="15"/>
      <c r="E71" s="65"/>
      <c r="F71" s="15"/>
      <c r="G71" s="68">
        <f t="shared" si="5"/>
        <v>0</v>
      </c>
      <c r="K71" s="15"/>
      <c r="L71" s="68">
        <f>'ﾗｲｶﾑ杯参加ﾁｰﾑ（高）'!$N$16</f>
        <v>0</v>
      </c>
      <c r="M71" s="15"/>
      <c r="N71" s="15"/>
      <c r="O71" s="65"/>
      <c r="P71" s="15"/>
      <c r="Q71" s="68">
        <f t="shared" si="4"/>
        <v>0</v>
      </c>
    </row>
    <row r="72" spans="1:17" ht="19.5" customHeight="1">
      <c r="A72" s="15"/>
      <c r="B72" s="68">
        <f>'ﾗｲｶﾑ杯参加ﾁｰﾑ（高）'!$N$17</f>
        <v>0</v>
      </c>
      <c r="C72" s="15"/>
      <c r="D72" s="15"/>
      <c r="E72" s="65"/>
      <c r="F72" s="15"/>
      <c r="G72" s="68">
        <f t="shared" si="5"/>
        <v>0</v>
      </c>
      <c r="K72" s="15"/>
      <c r="L72" s="68">
        <f>'ﾗｲｶﾑ杯参加ﾁｰﾑ（高）'!$N$17</f>
        <v>0</v>
      </c>
      <c r="M72" s="15"/>
      <c r="N72" s="15"/>
      <c r="O72" s="65"/>
      <c r="P72" s="15"/>
      <c r="Q72" s="68">
        <f t="shared" si="4"/>
        <v>0</v>
      </c>
    </row>
    <row r="73" spans="1:20" ht="23.25">
      <c r="A73" s="1003" t="s">
        <v>239</v>
      </c>
      <c r="B73" s="1003"/>
      <c r="C73" s="1003"/>
      <c r="D73" s="1003"/>
      <c r="E73" s="1004"/>
      <c r="F73" s="1003" t="s">
        <v>240</v>
      </c>
      <c r="G73" s="1003"/>
      <c r="H73" s="1003"/>
      <c r="I73" s="1003"/>
      <c r="J73" s="1003"/>
      <c r="K73" s="1003" t="s">
        <v>239</v>
      </c>
      <c r="L73" s="1003"/>
      <c r="M73" s="1003"/>
      <c r="N73" s="1003"/>
      <c r="O73" s="1004"/>
      <c r="P73" s="1003" t="s">
        <v>240</v>
      </c>
      <c r="Q73" s="1003"/>
      <c r="R73" s="1003"/>
      <c r="S73" s="1003"/>
      <c r="T73" s="1003"/>
    </row>
    <row r="74" spans="1:16" ht="24" customHeight="1">
      <c r="A74" s="64"/>
      <c r="B74" s="15"/>
      <c r="C74" s="15"/>
      <c r="D74" s="15"/>
      <c r="E74" s="65"/>
      <c r="F74" s="15"/>
      <c r="K74" s="64"/>
      <c r="L74" s="15"/>
      <c r="M74" s="15"/>
      <c r="N74" s="15"/>
      <c r="O74" s="65"/>
      <c r="P74" s="15"/>
    </row>
    <row r="75" spans="1:20" ht="23.25">
      <c r="A75" s="1000" t="str">
        <f>'ﾗｲｶﾑ杯参加ﾁｰﾑ（高）'!C6&amp;"　"&amp;'ﾗｲｶﾑ杯参加ﾁｰﾑ（高）'!D6&amp;"　様"</f>
        <v>鏡原あかうん　(高) 男子　様</v>
      </c>
      <c r="B75" s="1001"/>
      <c r="C75" s="1001"/>
      <c r="D75" s="1001"/>
      <c r="E75" s="1002"/>
      <c r="F75" s="1000" t="str">
        <f>A75</f>
        <v>鏡原あかうん　(高) 男子　様</v>
      </c>
      <c r="G75" s="1000"/>
      <c r="H75" s="1000"/>
      <c r="I75" s="1000"/>
      <c r="J75" s="1000"/>
      <c r="K75" s="1000" t="str">
        <f>'ﾗｲｶﾑ杯参加ﾁｰﾑ（高）'!I6&amp;"　"&amp;'ﾗｲｶﾑ杯参加ﾁｰﾑ（高）'!J6&amp;"　様"</f>
        <v>上野クラブ　(高) 女子　様</v>
      </c>
      <c r="L75" s="1001"/>
      <c r="M75" s="1001"/>
      <c r="N75" s="1001"/>
      <c r="O75" s="1002"/>
      <c r="P75" s="1000" t="str">
        <f>K75</f>
        <v>上野クラブ　(高) 女子　様</v>
      </c>
      <c r="Q75" s="1000"/>
      <c r="R75" s="1000"/>
      <c r="S75" s="1000"/>
      <c r="T75" s="1000"/>
    </row>
    <row r="76" spans="1:16" ht="19.5" customHeight="1">
      <c r="A76" s="66"/>
      <c r="B76" s="15"/>
      <c r="C76" s="15"/>
      <c r="D76" s="15"/>
      <c r="E76" s="65"/>
      <c r="F76" s="15"/>
      <c r="K76" s="66"/>
      <c r="L76" s="15"/>
      <c r="M76" s="15"/>
      <c r="N76" s="15"/>
      <c r="O76" s="65"/>
      <c r="P76" s="15"/>
    </row>
    <row r="77" spans="1:16" ht="19.5" customHeight="1">
      <c r="A77" s="66"/>
      <c r="B77" s="15"/>
      <c r="C77" s="15"/>
      <c r="D77" s="15"/>
      <c r="E77" s="65"/>
      <c r="F77" s="15"/>
      <c r="K77" s="66"/>
      <c r="L77" s="15"/>
      <c r="M77" s="15"/>
      <c r="N77" s="15"/>
      <c r="O77" s="65"/>
      <c r="P77" s="15"/>
    </row>
    <row r="78" spans="1:20" ht="19.5" customHeight="1">
      <c r="A78" s="997">
        <f>'ﾗｲｶﾑ杯参加ﾁｰﾑ（高）'!E6</f>
        <v>3000</v>
      </c>
      <c r="B78" s="998"/>
      <c r="C78" s="998"/>
      <c r="D78" s="998"/>
      <c r="E78" s="999"/>
      <c r="F78" s="997">
        <f>A78</f>
        <v>3000</v>
      </c>
      <c r="G78" s="998"/>
      <c r="H78" s="998"/>
      <c r="I78" s="998"/>
      <c r="J78" s="998"/>
      <c r="K78" s="997">
        <f>'ﾗｲｶﾑ杯参加ﾁｰﾑ（高）'!K6</f>
        <v>3000</v>
      </c>
      <c r="L78" s="998"/>
      <c r="M78" s="998"/>
      <c r="N78" s="998"/>
      <c r="O78" s="999"/>
      <c r="P78" s="997">
        <f>K78</f>
        <v>3000</v>
      </c>
      <c r="Q78" s="998"/>
      <c r="R78" s="998"/>
      <c r="S78" s="998"/>
      <c r="T78" s="998"/>
    </row>
    <row r="79" spans="1:16" ht="19.5" customHeight="1">
      <c r="A79" s="66"/>
      <c r="B79" s="15"/>
      <c r="C79" s="15"/>
      <c r="D79" s="15"/>
      <c r="E79" s="65"/>
      <c r="F79" s="15"/>
      <c r="K79" s="66"/>
      <c r="L79" s="15"/>
      <c r="M79" s="15"/>
      <c r="N79" s="15"/>
      <c r="O79" s="65"/>
      <c r="P79" s="15"/>
    </row>
    <row r="80" spans="1:17" s="6" customFormat="1" ht="19.5" customHeight="1">
      <c r="A80" s="67"/>
      <c r="B80" s="68" t="s">
        <v>241</v>
      </c>
      <c r="C80" s="67"/>
      <c r="D80" s="67"/>
      <c r="E80" s="69"/>
      <c r="F80" s="67"/>
      <c r="G80" s="68" t="str">
        <f>$B$8</f>
        <v>但し、</v>
      </c>
      <c r="K80" s="67"/>
      <c r="L80" s="68" t="s">
        <v>241</v>
      </c>
      <c r="M80" s="67"/>
      <c r="N80" s="67"/>
      <c r="O80" s="69"/>
      <c r="P80" s="67"/>
      <c r="Q80" s="68" t="str">
        <f>$B$8</f>
        <v>但し、</v>
      </c>
    </row>
    <row r="81" spans="1:17" s="6" customFormat="1" ht="19.5" customHeight="1">
      <c r="A81" s="67"/>
      <c r="B81" s="511" t="str">
        <f>'ﾗｲｶﾑ杯参加ﾁｰﾑ（高）'!$N$2</f>
        <v>第１8回スポーツショップライカム杯 秋季小学生バレーボール大会</v>
      </c>
      <c r="C81" s="67"/>
      <c r="D81" s="67"/>
      <c r="E81" s="69"/>
      <c r="F81" s="67"/>
      <c r="G81" s="511" t="str">
        <f>$B$9</f>
        <v>第１8回スポーツショップライカム杯 秋季小学生バレーボール大会</v>
      </c>
      <c r="K81" s="67"/>
      <c r="L81" s="511" t="str">
        <f>'ﾗｲｶﾑ杯参加ﾁｰﾑ（高）'!$N$2</f>
        <v>第１8回スポーツショップライカム杯 秋季小学生バレーボール大会</v>
      </c>
      <c r="M81" s="67"/>
      <c r="N81" s="67"/>
      <c r="O81" s="69"/>
      <c r="P81" s="67"/>
      <c r="Q81" s="511" t="str">
        <f>$B$9</f>
        <v>第１8回スポーツショップライカム杯 秋季小学生バレーボール大会</v>
      </c>
    </row>
    <row r="82" spans="1:17" s="6" customFormat="1" ht="19.5" customHeight="1">
      <c r="A82" s="67"/>
      <c r="B82" s="68">
        <f>'ﾗｲｶﾑ杯参加ﾁｰﾑ（高）'!$N$3</f>
        <v>0</v>
      </c>
      <c r="C82" s="68"/>
      <c r="D82" s="67"/>
      <c r="E82" s="69"/>
      <c r="F82" s="67"/>
      <c r="G82" s="68">
        <f>$B$10</f>
        <v>0</v>
      </c>
      <c r="K82" s="67"/>
      <c r="L82" s="68">
        <f>'ﾗｲｶﾑ杯参加ﾁｰﾑ（高）'!$N$3</f>
        <v>0</v>
      </c>
      <c r="M82" s="68"/>
      <c r="N82" s="67"/>
      <c r="O82" s="69"/>
      <c r="P82" s="67"/>
      <c r="Q82" s="68">
        <f>$B$10</f>
        <v>0</v>
      </c>
    </row>
    <row r="83" spans="1:17" s="6" customFormat="1" ht="19.5" customHeight="1">
      <c r="A83" s="67"/>
      <c r="B83" s="68" t="str">
        <f>'ﾗｲｶﾑ杯参加ﾁｰﾑ（高）'!$N$4</f>
        <v>参加料として</v>
      </c>
      <c r="C83" s="68"/>
      <c r="D83" s="67"/>
      <c r="E83" s="69"/>
      <c r="F83" s="67"/>
      <c r="G83" s="68" t="str">
        <f>$B$11</f>
        <v>参加料として</v>
      </c>
      <c r="K83" s="67"/>
      <c r="L83" s="68" t="str">
        <f>'ﾗｲｶﾑ杯参加ﾁｰﾑ（高）'!$N$4</f>
        <v>参加料として</v>
      </c>
      <c r="M83" s="68"/>
      <c r="N83" s="67"/>
      <c r="O83" s="69"/>
      <c r="P83" s="67"/>
      <c r="Q83" s="68" t="str">
        <f>$B$11</f>
        <v>参加料として</v>
      </c>
    </row>
    <row r="84" spans="1:17" s="6" customFormat="1" ht="19.5" customHeight="1">
      <c r="A84" s="67"/>
      <c r="B84" s="68">
        <f>'ﾗｲｶﾑ杯参加ﾁｰﾑ（高）'!$N$5</f>
        <v>0</v>
      </c>
      <c r="C84" s="67"/>
      <c r="D84" s="67"/>
      <c r="E84" s="69"/>
      <c r="F84" s="67"/>
      <c r="G84" s="68">
        <f aca="true" t="shared" si="6" ref="G84:G96">$B84</f>
        <v>0</v>
      </c>
      <c r="K84" s="67"/>
      <c r="L84" s="68">
        <f>'ﾗｲｶﾑ杯参加ﾁｰﾑ（高）'!$N$5</f>
        <v>0</v>
      </c>
      <c r="M84" s="67"/>
      <c r="N84" s="67"/>
      <c r="O84" s="69"/>
      <c r="P84" s="67"/>
      <c r="Q84" s="68">
        <f aca="true" t="shared" si="7" ref="Q84:Q96">$B84</f>
        <v>0</v>
      </c>
    </row>
    <row r="85" spans="1:17" s="6" customFormat="1" ht="19.5" customHeight="1">
      <c r="A85" s="67"/>
      <c r="B85" s="68">
        <f>'ﾗｲｶﾑ杯参加ﾁｰﾑ（高）'!$N$6</f>
        <v>0</v>
      </c>
      <c r="C85" s="67"/>
      <c r="D85" s="67"/>
      <c r="E85" s="69"/>
      <c r="F85" s="67"/>
      <c r="G85" s="68">
        <f t="shared" si="6"/>
        <v>0</v>
      </c>
      <c r="K85" s="67"/>
      <c r="L85" s="68">
        <f>'ﾗｲｶﾑ杯参加ﾁｰﾑ（高）'!$N$6</f>
        <v>0</v>
      </c>
      <c r="M85" s="67"/>
      <c r="N85" s="67"/>
      <c r="O85" s="69"/>
      <c r="P85" s="67"/>
      <c r="Q85" s="68">
        <f t="shared" si="7"/>
        <v>0</v>
      </c>
    </row>
    <row r="86" spans="1:17" s="6" customFormat="1" ht="19.5" customHeight="1">
      <c r="A86" s="67"/>
      <c r="B86" s="68">
        <f>'ﾗｲｶﾑ杯参加ﾁｰﾑ（高）'!$N$7</f>
        <v>0</v>
      </c>
      <c r="C86" s="67"/>
      <c r="D86" s="67"/>
      <c r="E86" s="69"/>
      <c r="F86" s="67"/>
      <c r="G86" s="68">
        <f t="shared" si="6"/>
        <v>0</v>
      </c>
      <c r="K86" s="67"/>
      <c r="L86" s="68">
        <f>'ﾗｲｶﾑ杯参加ﾁｰﾑ（高）'!$N$7</f>
        <v>0</v>
      </c>
      <c r="M86" s="67"/>
      <c r="N86" s="67"/>
      <c r="O86" s="69"/>
      <c r="P86" s="67"/>
      <c r="Q86" s="68">
        <f t="shared" si="7"/>
        <v>0</v>
      </c>
    </row>
    <row r="87" spans="1:17" s="6" customFormat="1" ht="19.5" customHeight="1">
      <c r="A87" s="67"/>
      <c r="B87" s="68" t="str">
        <f>"入金日　"&amp;"令和"&amp;'ﾗｲｶﾑ杯参加ﾁｰﾑ（高）'!$O$8&amp;"年　"&amp;'ﾗｲｶﾑ杯参加ﾁｰﾑ（高）'!$Q$8&amp;"月"&amp;'ﾗｲｶﾑ杯参加ﾁｰﾑ（高）'!$S$8&amp;"日　"&amp;'ﾗｲｶﾑ杯参加ﾁｰﾑ（高）'!$U$8</f>
        <v>入金日　令和4年　9月23日　金曜日</v>
      </c>
      <c r="C87" s="67"/>
      <c r="D87" s="67"/>
      <c r="E87" s="69"/>
      <c r="F87" s="67"/>
      <c r="G87" s="68" t="str">
        <f t="shared" si="6"/>
        <v>入金日　令和4年　9月23日　金曜日</v>
      </c>
      <c r="K87" s="67"/>
      <c r="L87" s="68" t="str">
        <f>"入金日　"&amp;"令和"&amp;'ﾗｲｶﾑ杯参加ﾁｰﾑ（高）'!$O$8&amp;"年　"&amp;'ﾗｲｶﾑ杯参加ﾁｰﾑ（高）'!$Q$8&amp;"月"&amp;'ﾗｲｶﾑ杯参加ﾁｰﾑ（高）'!$S$8&amp;"日　"&amp;'ﾗｲｶﾑ杯参加ﾁｰﾑ（高）'!$U$8</f>
        <v>入金日　令和4年　9月23日　金曜日</v>
      </c>
      <c r="M87" s="67"/>
      <c r="N87" s="67"/>
      <c r="O87" s="69"/>
      <c r="P87" s="67"/>
      <c r="Q87" s="68" t="str">
        <f t="shared" si="7"/>
        <v>入金日　令和4年　9月23日　金曜日</v>
      </c>
    </row>
    <row r="88" spans="1:17" s="6" customFormat="1" ht="19.5" customHeight="1">
      <c r="A88" s="67"/>
      <c r="B88" s="68">
        <f>'ﾗｲｶﾑ杯参加ﾁｰﾑ（高）'!$N$9</f>
        <v>0</v>
      </c>
      <c r="C88" s="67"/>
      <c r="D88" s="67"/>
      <c r="E88" s="69"/>
      <c r="F88" s="67"/>
      <c r="G88" s="68">
        <f t="shared" si="6"/>
        <v>0</v>
      </c>
      <c r="K88" s="67"/>
      <c r="L88" s="68">
        <f>'ﾗｲｶﾑ杯参加ﾁｰﾑ（高）'!$N$9</f>
        <v>0</v>
      </c>
      <c r="M88" s="67"/>
      <c r="N88" s="67"/>
      <c r="O88" s="69"/>
      <c r="P88" s="67"/>
      <c r="Q88" s="68">
        <f t="shared" si="7"/>
        <v>0</v>
      </c>
    </row>
    <row r="89" spans="1:17" s="6" customFormat="1" ht="19.5" customHeight="1">
      <c r="A89" s="67"/>
      <c r="B89" s="68" t="s">
        <v>242</v>
      </c>
      <c r="C89" s="67"/>
      <c r="D89" s="67"/>
      <c r="E89" s="69"/>
      <c r="F89" s="67"/>
      <c r="G89" s="68" t="str">
        <f t="shared" si="6"/>
        <v>上記正に領収致しました。</v>
      </c>
      <c r="K89" s="67"/>
      <c r="L89" s="68" t="s">
        <v>242</v>
      </c>
      <c r="M89" s="67"/>
      <c r="N89" s="67"/>
      <c r="O89" s="69"/>
      <c r="P89" s="67"/>
      <c r="Q89" s="68" t="str">
        <f t="shared" si="7"/>
        <v>上記正に領収致しました。</v>
      </c>
    </row>
    <row r="90" spans="1:17" s="6" customFormat="1" ht="19.5" customHeight="1">
      <c r="A90" s="67"/>
      <c r="B90" s="68">
        <f>'ﾗｲｶﾑ杯参加ﾁｰﾑ（高）'!$N$11</f>
        <v>0</v>
      </c>
      <c r="C90" s="67"/>
      <c r="D90" s="67"/>
      <c r="E90" s="69"/>
      <c r="F90" s="67"/>
      <c r="G90" s="68">
        <f t="shared" si="6"/>
        <v>0</v>
      </c>
      <c r="K90" s="67"/>
      <c r="L90" s="68">
        <f>'ﾗｲｶﾑ杯参加ﾁｰﾑ（高）'!$N$11</f>
        <v>0</v>
      </c>
      <c r="M90" s="67"/>
      <c r="N90" s="67"/>
      <c r="O90" s="69"/>
      <c r="P90" s="67"/>
      <c r="Q90" s="68">
        <f t="shared" si="7"/>
        <v>0</v>
      </c>
    </row>
    <row r="91" spans="1:17" s="6" customFormat="1" ht="19.5" customHeight="1">
      <c r="A91" s="67"/>
      <c r="B91" s="68" t="str">
        <f>'ﾗｲｶﾑ杯参加ﾁｰﾑ（高）'!$N$12</f>
        <v>宮古地区小学生バレーボール連盟</v>
      </c>
      <c r="C91" s="67"/>
      <c r="D91" s="67"/>
      <c r="E91" s="69"/>
      <c r="F91" s="67"/>
      <c r="G91" s="68" t="str">
        <f t="shared" si="6"/>
        <v>宮古地区小学生バレーボール連盟</v>
      </c>
      <c r="K91" s="67"/>
      <c r="L91" s="68" t="str">
        <f>'ﾗｲｶﾑ杯参加ﾁｰﾑ（高）'!$N$12</f>
        <v>宮古地区小学生バレーボール連盟</v>
      </c>
      <c r="M91" s="67"/>
      <c r="N91" s="67"/>
      <c r="O91" s="69"/>
      <c r="P91" s="67"/>
      <c r="Q91" s="68" t="str">
        <f t="shared" si="7"/>
        <v>宮古地区小学生バレーボール連盟</v>
      </c>
    </row>
    <row r="92" spans="1:17" s="6" customFormat="1" ht="19.5" customHeight="1">
      <c r="A92" s="67"/>
      <c r="B92" s="68" t="str">
        <f>'ﾗｲｶﾑ杯参加ﾁｰﾑ（高）'!$N$13&amp;" 　印"</f>
        <v>会　　長　　　漢那　則朋 　印</v>
      </c>
      <c r="C92" s="67"/>
      <c r="D92" s="67"/>
      <c r="E92" s="69"/>
      <c r="F92" s="67"/>
      <c r="G92" s="68" t="str">
        <f t="shared" si="6"/>
        <v>会　　長　　　漢那　則朋 　印</v>
      </c>
      <c r="K92" s="67"/>
      <c r="L92" s="68" t="str">
        <f>'ﾗｲｶﾑ杯参加ﾁｰﾑ（高）'!$N$13&amp;" 　印"</f>
        <v>会　　長　　　漢那　則朋 　印</v>
      </c>
      <c r="M92" s="67"/>
      <c r="N92" s="67"/>
      <c r="O92" s="69"/>
      <c r="P92" s="67"/>
      <c r="Q92" s="68" t="str">
        <f t="shared" si="7"/>
        <v>会　　長　　　漢那　則朋 　印</v>
      </c>
    </row>
    <row r="93" spans="1:17" s="6" customFormat="1" ht="19.5" customHeight="1">
      <c r="A93" s="67"/>
      <c r="B93" s="68">
        <f>'ﾗｲｶﾑ杯参加ﾁｰﾑ（高）'!$N$14</f>
        <v>0</v>
      </c>
      <c r="C93" s="67"/>
      <c r="D93" s="67"/>
      <c r="E93" s="69"/>
      <c r="F93" s="67"/>
      <c r="G93" s="68">
        <f t="shared" si="6"/>
        <v>0</v>
      </c>
      <c r="K93" s="67"/>
      <c r="L93" s="68">
        <f>'ﾗｲｶﾑ杯参加ﾁｰﾑ（高）'!$N$14</f>
        <v>0</v>
      </c>
      <c r="M93" s="67"/>
      <c r="N93" s="67"/>
      <c r="O93" s="69"/>
      <c r="P93" s="67"/>
      <c r="Q93" s="68">
        <f t="shared" si="7"/>
        <v>0</v>
      </c>
    </row>
    <row r="94" spans="1:17" s="6" customFormat="1" ht="19.5" customHeight="1">
      <c r="A94" s="67"/>
      <c r="B94" s="68">
        <f>'ﾗｲｶﾑ杯参加ﾁｰﾑ（高）'!$N$15</f>
        <v>0</v>
      </c>
      <c r="C94" s="67"/>
      <c r="D94" s="67"/>
      <c r="E94" s="69"/>
      <c r="F94" s="67"/>
      <c r="G94" s="68">
        <f t="shared" si="6"/>
        <v>0</v>
      </c>
      <c r="K94" s="67"/>
      <c r="L94" s="68">
        <f>'ﾗｲｶﾑ杯参加ﾁｰﾑ（高）'!$N$15</f>
        <v>0</v>
      </c>
      <c r="M94" s="67"/>
      <c r="N94" s="67"/>
      <c r="O94" s="69"/>
      <c r="P94" s="67"/>
      <c r="Q94" s="68">
        <f t="shared" si="7"/>
        <v>0</v>
      </c>
    </row>
    <row r="95" spans="1:17" ht="19.5" customHeight="1">
      <c r="A95" s="15"/>
      <c r="B95" s="68">
        <f>'ﾗｲｶﾑ杯参加ﾁｰﾑ（高）'!$N$16</f>
        <v>0</v>
      </c>
      <c r="C95" s="15"/>
      <c r="D95" s="15"/>
      <c r="E95" s="65"/>
      <c r="F95" s="15"/>
      <c r="G95" s="68">
        <f t="shared" si="6"/>
        <v>0</v>
      </c>
      <c r="K95" s="15"/>
      <c r="L95" s="68">
        <f>'ﾗｲｶﾑ杯参加ﾁｰﾑ（高）'!$N$16</f>
        <v>0</v>
      </c>
      <c r="M95" s="15"/>
      <c r="N95" s="15"/>
      <c r="O95" s="65"/>
      <c r="P95" s="15"/>
      <c r="Q95" s="68">
        <f t="shared" si="7"/>
        <v>0</v>
      </c>
    </row>
    <row r="96" spans="1:17" ht="19.5" customHeight="1">
      <c r="A96" s="15"/>
      <c r="B96" s="68">
        <f>'ﾗｲｶﾑ杯参加ﾁｰﾑ（高）'!$N$17</f>
        <v>0</v>
      </c>
      <c r="C96" s="15"/>
      <c r="D96" s="15"/>
      <c r="E96" s="65"/>
      <c r="F96" s="15"/>
      <c r="G96" s="68">
        <f t="shared" si="6"/>
        <v>0</v>
      </c>
      <c r="K96" s="15"/>
      <c r="L96" s="68">
        <f>'ﾗｲｶﾑ杯参加ﾁｰﾑ（高）'!$N$17</f>
        <v>0</v>
      </c>
      <c r="M96" s="15"/>
      <c r="N96" s="15"/>
      <c r="O96" s="65"/>
      <c r="P96" s="15"/>
      <c r="Q96" s="68">
        <f t="shared" si="7"/>
        <v>0</v>
      </c>
    </row>
    <row r="97" spans="1:20" ht="23.25">
      <c r="A97" s="1003" t="s">
        <v>239</v>
      </c>
      <c r="B97" s="1003"/>
      <c r="C97" s="1003"/>
      <c r="D97" s="1003"/>
      <c r="E97" s="1004"/>
      <c r="F97" s="1003" t="s">
        <v>240</v>
      </c>
      <c r="G97" s="1003"/>
      <c r="H97" s="1003"/>
      <c r="I97" s="1003"/>
      <c r="J97" s="1003"/>
      <c r="K97" s="1003" t="s">
        <v>239</v>
      </c>
      <c r="L97" s="1003"/>
      <c r="M97" s="1003"/>
      <c r="N97" s="1003"/>
      <c r="O97" s="1004"/>
      <c r="P97" s="1003" t="s">
        <v>240</v>
      </c>
      <c r="Q97" s="1003"/>
      <c r="R97" s="1003"/>
      <c r="S97" s="1003"/>
      <c r="T97" s="1003"/>
    </row>
    <row r="98" spans="1:16" ht="24" customHeight="1">
      <c r="A98" s="64"/>
      <c r="B98" s="15"/>
      <c r="C98" s="15"/>
      <c r="D98" s="15"/>
      <c r="E98" s="65"/>
      <c r="F98" s="15"/>
      <c r="K98" s="64"/>
      <c r="L98" s="15"/>
      <c r="M98" s="15"/>
      <c r="N98" s="15"/>
      <c r="O98" s="65"/>
      <c r="P98" s="15"/>
    </row>
    <row r="99" spans="1:20" ht="23.25">
      <c r="A99" s="1000" t="str">
        <f>'ﾗｲｶﾑ杯参加ﾁｰﾑ（高）'!C7&amp;"　"&amp;'ﾗｲｶﾑ杯参加ﾁｰﾑ（高）'!D7&amp;"　様"</f>
        <v>宮古南クラブ　(高) 男子　様</v>
      </c>
      <c r="B99" s="1001"/>
      <c r="C99" s="1001"/>
      <c r="D99" s="1001"/>
      <c r="E99" s="1002"/>
      <c r="F99" s="1000" t="str">
        <f>A99</f>
        <v>宮古南クラブ　(高) 男子　様</v>
      </c>
      <c r="G99" s="1000"/>
      <c r="H99" s="1000"/>
      <c r="I99" s="1000"/>
      <c r="J99" s="1000"/>
      <c r="K99" s="1000" t="str">
        <f>'ﾗｲｶﾑ杯参加ﾁｰﾑ（高）'!I7&amp;"　"&amp;'ﾗｲｶﾑ杯参加ﾁｰﾑ（高）'!J7&amp;"　様"</f>
        <v>鏡原あかうんB　(高) 女子　様</v>
      </c>
      <c r="L99" s="1001"/>
      <c r="M99" s="1001"/>
      <c r="N99" s="1001"/>
      <c r="O99" s="1002"/>
      <c r="P99" s="1000" t="str">
        <f>K99</f>
        <v>鏡原あかうんB　(高) 女子　様</v>
      </c>
      <c r="Q99" s="1000"/>
      <c r="R99" s="1000"/>
      <c r="S99" s="1000"/>
      <c r="T99" s="1000"/>
    </row>
    <row r="100" spans="1:16" ht="19.5" customHeight="1">
      <c r="A100" s="66"/>
      <c r="B100" s="15"/>
      <c r="C100" s="15"/>
      <c r="D100" s="15"/>
      <c r="E100" s="65"/>
      <c r="F100" s="15"/>
      <c r="K100" s="66"/>
      <c r="L100" s="15"/>
      <c r="M100" s="15"/>
      <c r="N100" s="15"/>
      <c r="O100" s="65"/>
      <c r="P100" s="15"/>
    </row>
    <row r="101" spans="1:16" ht="19.5" customHeight="1">
      <c r="A101" s="66"/>
      <c r="B101" s="15"/>
      <c r="C101" s="15"/>
      <c r="D101" s="15"/>
      <c r="E101" s="65"/>
      <c r="F101" s="15"/>
      <c r="K101" s="66"/>
      <c r="L101" s="15"/>
      <c r="M101" s="15"/>
      <c r="N101" s="15"/>
      <c r="O101" s="65"/>
      <c r="P101" s="15"/>
    </row>
    <row r="102" spans="1:20" ht="19.5" customHeight="1">
      <c r="A102" s="997">
        <f>'ﾗｲｶﾑ杯参加ﾁｰﾑ（高）'!E7</f>
        <v>3000</v>
      </c>
      <c r="B102" s="998"/>
      <c r="C102" s="998"/>
      <c r="D102" s="998"/>
      <c r="E102" s="999"/>
      <c r="F102" s="997">
        <f>A102</f>
        <v>3000</v>
      </c>
      <c r="G102" s="998"/>
      <c r="H102" s="998"/>
      <c r="I102" s="998"/>
      <c r="J102" s="998"/>
      <c r="K102" s="997">
        <f>'ﾗｲｶﾑ杯参加ﾁｰﾑ（高）'!K7</f>
        <v>3000</v>
      </c>
      <c r="L102" s="998"/>
      <c r="M102" s="998"/>
      <c r="N102" s="998"/>
      <c r="O102" s="999"/>
      <c r="P102" s="997">
        <f>K102</f>
        <v>3000</v>
      </c>
      <c r="Q102" s="998"/>
      <c r="R102" s="998"/>
      <c r="S102" s="998"/>
      <c r="T102" s="998"/>
    </row>
    <row r="103" spans="1:16" ht="19.5" customHeight="1">
      <c r="A103" s="66"/>
      <c r="B103" s="15"/>
      <c r="C103" s="15"/>
      <c r="D103" s="15"/>
      <c r="E103" s="65"/>
      <c r="F103" s="15"/>
      <c r="K103" s="66"/>
      <c r="L103" s="15"/>
      <c r="M103" s="15"/>
      <c r="N103" s="15"/>
      <c r="O103" s="65"/>
      <c r="P103" s="15"/>
    </row>
    <row r="104" spans="1:17" s="6" customFormat="1" ht="19.5" customHeight="1">
      <c r="A104" s="67"/>
      <c r="B104" s="68" t="s">
        <v>241</v>
      </c>
      <c r="C104" s="67"/>
      <c r="D104" s="67"/>
      <c r="E104" s="69"/>
      <c r="F104" s="67"/>
      <c r="G104" s="68" t="str">
        <f>$B$8</f>
        <v>但し、</v>
      </c>
      <c r="K104" s="67"/>
      <c r="L104" s="68" t="s">
        <v>241</v>
      </c>
      <c r="M104" s="67"/>
      <c r="N104" s="67"/>
      <c r="O104" s="69"/>
      <c r="P104" s="67"/>
      <c r="Q104" s="68" t="str">
        <f>$B$8</f>
        <v>但し、</v>
      </c>
    </row>
    <row r="105" spans="1:17" s="6" customFormat="1" ht="19.5" customHeight="1">
      <c r="A105" s="67"/>
      <c r="B105" s="511" t="str">
        <f>'ﾗｲｶﾑ杯参加ﾁｰﾑ（高）'!$N$2</f>
        <v>第１8回スポーツショップライカム杯 秋季小学生バレーボール大会</v>
      </c>
      <c r="C105" s="67"/>
      <c r="D105" s="67"/>
      <c r="E105" s="69"/>
      <c r="F105" s="67"/>
      <c r="G105" s="511" t="str">
        <f>$B$9</f>
        <v>第１8回スポーツショップライカム杯 秋季小学生バレーボール大会</v>
      </c>
      <c r="K105" s="67"/>
      <c r="L105" s="511" t="str">
        <f>'ﾗｲｶﾑ杯参加ﾁｰﾑ（高）'!$N$2</f>
        <v>第１8回スポーツショップライカム杯 秋季小学生バレーボール大会</v>
      </c>
      <c r="M105" s="67"/>
      <c r="N105" s="67"/>
      <c r="O105" s="69"/>
      <c r="P105" s="67"/>
      <c r="Q105" s="511" t="str">
        <f>$B$9</f>
        <v>第１8回スポーツショップライカム杯 秋季小学生バレーボール大会</v>
      </c>
    </row>
    <row r="106" spans="1:17" s="6" customFormat="1" ht="19.5" customHeight="1">
      <c r="A106" s="67"/>
      <c r="B106" s="68">
        <f>'ﾗｲｶﾑ杯参加ﾁｰﾑ（高）'!$N$3</f>
        <v>0</v>
      </c>
      <c r="C106" s="68"/>
      <c r="D106" s="67"/>
      <c r="E106" s="69"/>
      <c r="F106" s="67"/>
      <c r="G106" s="68">
        <f>$B$10</f>
        <v>0</v>
      </c>
      <c r="K106" s="67"/>
      <c r="L106" s="68">
        <f>'ﾗｲｶﾑ杯参加ﾁｰﾑ（高）'!$N$3</f>
        <v>0</v>
      </c>
      <c r="M106" s="68"/>
      <c r="N106" s="67"/>
      <c r="O106" s="69"/>
      <c r="P106" s="67"/>
      <c r="Q106" s="68">
        <f>$B$10</f>
        <v>0</v>
      </c>
    </row>
    <row r="107" spans="1:17" s="6" customFormat="1" ht="19.5" customHeight="1">
      <c r="A107" s="67"/>
      <c r="B107" s="68" t="str">
        <f>'ﾗｲｶﾑ杯参加ﾁｰﾑ（高）'!$N$4</f>
        <v>参加料として</v>
      </c>
      <c r="C107" s="68"/>
      <c r="D107" s="67"/>
      <c r="E107" s="69"/>
      <c r="F107" s="67"/>
      <c r="G107" s="68" t="str">
        <f>$B$11</f>
        <v>参加料として</v>
      </c>
      <c r="K107" s="67"/>
      <c r="L107" s="68" t="str">
        <f>'ﾗｲｶﾑ杯参加ﾁｰﾑ（高）'!$N$4</f>
        <v>参加料として</v>
      </c>
      <c r="M107" s="68"/>
      <c r="N107" s="67"/>
      <c r="O107" s="69"/>
      <c r="P107" s="67"/>
      <c r="Q107" s="68" t="str">
        <f>$B$11</f>
        <v>参加料として</v>
      </c>
    </row>
    <row r="108" spans="1:17" s="6" customFormat="1" ht="19.5" customHeight="1">
      <c r="A108" s="67"/>
      <c r="B108" s="68">
        <f>'ﾗｲｶﾑ杯参加ﾁｰﾑ（高）'!$N$5</f>
        <v>0</v>
      </c>
      <c r="C108" s="67"/>
      <c r="D108" s="67"/>
      <c r="E108" s="69"/>
      <c r="F108" s="67"/>
      <c r="G108" s="68">
        <f aca="true" t="shared" si="8" ref="G108:G120">$B108</f>
        <v>0</v>
      </c>
      <c r="K108" s="67"/>
      <c r="L108" s="68">
        <f>'ﾗｲｶﾑ杯参加ﾁｰﾑ（高）'!$N$5</f>
        <v>0</v>
      </c>
      <c r="M108" s="67"/>
      <c r="N108" s="67"/>
      <c r="O108" s="69"/>
      <c r="P108" s="67"/>
      <c r="Q108" s="68">
        <f aca="true" t="shared" si="9" ref="Q108:Q120">$B108</f>
        <v>0</v>
      </c>
    </row>
    <row r="109" spans="1:17" s="6" customFormat="1" ht="19.5" customHeight="1">
      <c r="A109" s="67"/>
      <c r="B109" s="68">
        <f>'ﾗｲｶﾑ杯参加ﾁｰﾑ（高）'!$N$6</f>
        <v>0</v>
      </c>
      <c r="C109" s="67"/>
      <c r="D109" s="67"/>
      <c r="E109" s="69"/>
      <c r="F109" s="67"/>
      <c r="G109" s="68">
        <f t="shared" si="8"/>
        <v>0</v>
      </c>
      <c r="K109" s="67"/>
      <c r="L109" s="68">
        <f>'ﾗｲｶﾑ杯参加ﾁｰﾑ（高）'!$N$6</f>
        <v>0</v>
      </c>
      <c r="M109" s="67"/>
      <c r="N109" s="67"/>
      <c r="O109" s="69"/>
      <c r="P109" s="67"/>
      <c r="Q109" s="68">
        <f t="shared" si="9"/>
        <v>0</v>
      </c>
    </row>
    <row r="110" spans="1:17" s="6" customFormat="1" ht="19.5" customHeight="1">
      <c r="A110" s="67"/>
      <c r="B110" s="68">
        <f>'ﾗｲｶﾑ杯参加ﾁｰﾑ（高）'!$N$7</f>
        <v>0</v>
      </c>
      <c r="C110" s="67"/>
      <c r="D110" s="67"/>
      <c r="E110" s="69"/>
      <c r="F110" s="67"/>
      <c r="G110" s="68">
        <f t="shared" si="8"/>
        <v>0</v>
      </c>
      <c r="K110" s="67"/>
      <c r="L110" s="68">
        <f>'ﾗｲｶﾑ杯参加ﾁｰﾑ（高）'!$N$7</f>
        <v>0</v>
      </c>
      <c r="M110" s="67"/>
      <c r="N110" s="67"/>
      <c r="O110" s="69"/>
      <c r="P110" s="67"/>
      <c r="Q110" s="68">
        <f t="shared" si="9"/>
        <v>0</v>
      </c>
    </row>
    <row r="111" spans="1:17" s="6" customFormat="1" ht="19.5" customHeight="1">
      <c r="A111" s="67"/>
      <c r="B111" s="68" t="str">
        <f>"入金日　"&amp;"令和"&amp;'ﾗｲｶﾑ杯参加ﾁｰﾑ（高）'!$O$8&amp;"年　"&amp;'ﾗｲｶﾑ杯参加ﾁｰﾑ（高）'!$Q$8&amp;"月"&amp;'ﾗｲｶﾑ杯参加ﾁｰﾑ（高）'!$S$8&amp;"日　"&amp;'ﾗｲｶﾑ杯参加ﾁｰﾑ（高）'!$U$8</f>
        <v>入金日　令和4年　9月23日　金曜日</v>
      </c>
      <c r="C111" s="67"/>
      <c r="D111" s="67"/>
      <c r="E111" s="69"/>
      <c r="F111" s="67"/>
      <c r="G111" s="68" t="str">
        <f t="shared" si="8"/>
        <v>入金日　令和4年　9月23日　金曜日</v>
      </c>
      <c r="K111" s="67"/>
      <c r="L111" s="68" t="str">
        <f>"入金日　"&amp;"令和"&amp;'ﾗｲｶﾑ杯参加ﾁｰﾑ（高）'!$O$8&amp;"年　"&amp;'ﾗｲｶﾑ杯参加ﾁｰﾑ（高）'!$Q$8&amp;"月"&amp;'ﾗｲｶﾑ杯参加ﾁｰﾑ（高）'!$S$8&amp;"日　"&amp;'ﾗｲｶﾑ杯参加ﾁｰﾑ（高）'!$U$8</f>
        <v>入金日　令和4年　9月23日　金曜日</v>
      </c>
      <c r="M111" s="67"/>
      <c r="N111" s="67"/>
      <c r="O111" s="69"/>
      <c r="P111" s="67"/>
      <c r="Q111" s="68" t="str">
        <f t="shared" si="9"/>
        <v>入金日　令和4年　9月23日　金曜日</v>
      </c>
    </row>
    <row r="112" spans="1:17" s="6" customFormat="1" ht="19.5" customHeight="1">
      <c r="A112" s="67"/>
      <c r="B112" s="68">
        <f>'ﾗｲｶﾑ杯参加ﾁｰﾑ（高）'!$N$9</f>
        <v>0</v>
      </c>
      <c r="C112" s="67"/>
      <c r="D112" s="67"/>
      <c r="E112" s="69"/>
      <c r="F112" s="67"/>
      <c r="G112" s="68">
        <f t="shared" si="8"/>
        <v>0</v>
      </c>
      <c r="K112" s="67"/>
      <c r="L112" s="68">
        <f>'ﾗｲｶﾑ杯参加ﾁｰﾑ（高）'!$N$9</f>
        <v>0</v>
      </c>
      <c r="M112" s="67"/>
      <c r="N112" s="67"/>
      <c r="O112" s="69"/>
      <c r="P112" s="67"/>
      <c r="Q112" s="68">
        <f t="shared" si="9"/>
        <v>0</v>
      </c>
    </row>
    <row r="113" spans="1:17" s="6" customFormat="1" ht="19.5" customHeight="1">
      <c r="A113" s="67"/>
      <c r="B113" s="68" t="s">
        <v>242</v>
      </c>
      <c r="C113" s="67"/>
      <c r="D113" s="67"/>
      <c r="E113" s="69"/>
      <c r="F113" s="67"/>
      <c r="G113" s="68" t="str">
        <f t="shared" si="8"/>
        <v>上記正に領収致しました。</v>
      </c>
      <c r="K113" s="67"/>
      <c r="L113" s="68" t="s">
        <v>242</v>
      </c>
      <c r="M113" s="67"/>
      <c r="N113" s="67"/>
      <c r="O113" s="69"/>
      <c r="P113" s="67"/>
      <c r="Q113" s="68" t="str">
        <f t="shared" si="9"/>
        <v>上記正に領収致しました。</v>
      </c>
    </row>
    <row r="114" spans="1:17" s="6" customFormat="1" ht="19.5" customHeight="1">
      <c r="A114" s="67"/>
      <c r="B114" s="68">
        <f>'ﾗｲｶﾑ杯参加ﾁｰﾑ（高）'!$N$11</f>
        <v>0</v>
      </c>
      <c r="C114" s="67"/>
      <c r="D114" s="67"/>
      <c r="E114" s="69"/>
      <c r="F114" s="67"/>
      <c r="G114" s="68">
        <f t="shared" si="8"/>
        <v>0</v>
      </c>
      <c r="K114" s="67"/>
      <c r="L114" s="68">
        <f>'ﾗｲｶﾑ杯参加ﾁｰﾑ（高）'!$N$11</f>
        <v>0</v>
      </c>
      <c r="M114" s="67"/>
      <c r="N114" s="67"/>
      <c r="O114" s="69"/>
      <c r="P114" s="67"/>
      <c r="Q114" s="68">
        <f t="shared" si="9"/>
        <v>0</v>
      </c>
    </row>
    <row r="115" spans="1:17" s="6" customFormat="1" ht="19.5" customHeight="1">
      <c r="A115" s="67"/>
      <c r="B115" s="68" t="str">
        <f>'ﾗｲｶﾑ杯参加ﾁｰﾑ（高）'!$N$12</f>
        <v>宮古地区小学生バレーボール連盟</v>
      </c>
      <c r="C115" s="67"/>
      <c r="D115" s="67"/>
      <c r="E115" s="69"/>
      <c r="F115" s="67"/>
      <c r="G115" s="68" t="str">
        <f t="shared" si="8"/>
        <v>宮古地区小学生バレーボール連盟</v>
      </c>
      <c r="K115" s="67"/>
      <c r="L115" s="68" t="str">
        <f>'ﾗｲｶﾑ杯参加ﾁｰﾑ（高）'!$N$12</f>
        <v>宮古地区小学生バレーボール連盟</v>
      </c>
      <c r="M115" s="67"/>
      <c r="N115" s="67"/>
      <c r="O115" s="69"/>
      <c r="P115" s="67"/>
      <c r="Q115" s="68" t="str">
        <f t="shared" si="9"/>
        <v>宮古地区小学生バレーボール連盟</v>
      </c>
    </row>
    <row r="116" spans="1:17" s="6" customFormat="1" ht="19.5" customHeight="1">
      <c r="A116" s="67"/>
      <c r="B116" s="68" t="str">
        <f>'ﾗｲｶﾑ杯参加ﾁｰﾑ（高）'!$N$13&amp;" 　印"</f>
        <v>会　　長　　　漢那　則朋 　印</v>
      </c>
      <c r="C116" s="67"/>
      <c r="D116" s="67"/>
      <c r="E116" s="69"/>
      <c r="F116" s="67"/>
      <c r="G116" s="68" t="str">
        <f t="shared" si="8"/>
        <v>会　　長　　　漢那　則朋 　印</v>
      </c>
      <c r="K116" s="67"/>
      <c r="L116" s="68" t="str">
        <f>'ﾗｲｶﾑ杯参加ﾁｰﾑ（高）'!$N$13&amp;" 　印"</f>
        <v>会　　長　　　漢那　則朋 　印</v>
      </c>
      <c r="M116" s="67"/>
      <c r="N116" s="67"/>
      <c r="O116" s="69"/>
      <c r="P116" s="67"/>
      <c r="Q116" s="68" t="str">
        <f t="shared" si="9"/>
        <v>会　　長　　　漢那　則朋 　印</v>
      </c>
    </row>
    <row r="117" spans="1:17" s="6" customFormat="1" ht="19.5" customHeight="1">
      <c r="A117" s="67"/>
      <c r="B117" s="68">
        <f>'ﾗｲｶﾑ杯参加ﾁｰﾑ（高）'!$N$14</f>
        <v>0</v>
      </c>
      <c r="C117" s="67"/>
      <c r="D117" s="67"/>
      <c r="E117" s="69"/>
      <c r="F117" s="67"/>
      <c r="G117" s="68">
        <f t="shared" si="8"/>
        <v>0</v>
      </c>
      <c r="K117" s="67"/>
      <c r="L117" s="68">
        <f>'ﾗｲｶﾑ杯参加ﾁｰﾑ（高）'!$N$14</f>
        <v>0</v>
      </c>
      <c r="M117" s="67"/>
      <c r="N117" s="67"/>
      <c r="O117" s="69"/>
      <c r="P117" s="67"/>
      <c r="Q117" s="68">
        <f t="shared" si="9"/>
        <v>0</v>
      </c>
    </row>
    <row r="118" spans="1:17" s="6" customFormat="1" ht="19.5" customHeight="1">
      <c r="A118" s="67"/>
      <c r="B118" s="68">
        <f>'ﾗｲｶﾑ杯参加ﾁｰﾑ（高）'!$N$15</f>
        <v>0</v>
      </c>
      <c r="C118" s="67"/>
      <c r="D118" s="67"/>
      <c r="E118" s="69"/>
      <c r="F118" s="67"/>
      <c r="G118" s="68">
        <f t="shared" si="8"/>
        <v>0</v>
      </c>
      <c r="K118" s="67"/>
      <c r="L118" s="68">
        <f>'ﾗｲｶﾑ杯参加ﾁｰﾑ（高）'!$N$15</f>
        <v>0</v>
      </c>
      <c r="M118" s="67"/>
      <c r="N118" s="67"/>
      <c r="O118" s="69"/>
      <c r="P118" s="67"/>
      <c r="Q118" s="68">
        <f t="shared" si="9"/>
        <v>0</v>
      </c>
    </row>
    <row r="119" spans="1:17" ht="19.5" customHeight="1">
      <c r="A119" s="15"/>
      <c r="B119" s="68">
        <f>'ﾗｲｶﾑ杯参加ﾁｰﾑ（高）'!$N$16</f>
        <v>0</v>
      </c>
      <c r="C119" s="15"/>
      <c r="D119" s="15"/>
      <c r="E119" s="65"/>
      <c r="F119" s="15"/>
      <c r="G119" s="68">
        <f t="shared" si="8"/>
        <v>0</v>
      </c>
      <c r="K119" s="15"/>
      <c r="L119" s="68">
        <f>'ﾗｲｶﾑ杯参加ﾁｰﾑ（高）'!$N$16</f>
        <v>0</v>
      </c>
      <c r="M119" s="15"/>
      <c r="N119" s="15"/>
      <c r="O119" s="65"/>
      <c r="P119" s="15"/>
      <c r="Q119" s="68">
        <f t="shared" si="9"/>
        <v>0</v>
      </c>
    </row>
    <row r="120" spans="1:17" ht="19.5" customHeight="1">
      <c r="A120" s="15"/>
      <c r="B120" s="68">
        <f>'ﾗｲｶﾑ杯参加ﾁｰﾑ（高）'!$N$17</f>
        <v>0</v>
      </c>
      <c r="C120" s="15"/>
      <c r="D120" s="15"/>
      <c r="E120" s="65"/>
      <c r="F120" s="15"/>
      <c r="G120" s="68">
        <f t="shared" si="8"/>
        <v>0</v>
      </c>
      <c r="K120" s="15"/>
      <c r="L120" s="68">
        <f>'ﾗｲｶﾑ杯参加ﾁｰﾑ（高）'!$N$17</f>
        <v>0</v>
      </c>
      <c r="M120" s="15"/>
      <c r="N120" s="15"/>
      <c r="O120" s="65"/>
      <c r="P120" s="15"/>
      <c r="Q120" s="68">
        <f t="shared" si="9"/>
        <v>0</v>
      </c>
    </row>
    <row r="121" spans="1:20" ht="23.25">
      <c r="A121" s="1003" t="s">
        <v>239</v>
      </c>
      <c r="B121" s="1003"/>
      <c r="C121" s="1003"/>
      <c r="D121" s="1003"/>
      <c r="E121" s="1004"/>
      <c r="F121" s="1003" t="s">
        <v>240</v>
      </c>
      <c r="G121" s="1003"/>
      <c r="H121" s="1003"/>
      <c r="I121" s="1003"/>
      <c r="J121" s="1003"/>
      <c r="K121" s="1003" t="s">
        <v>239</v>
      </c>
      <c r="L121" s="1003"/>
      <c r="M121" s="1003"/>
      <c r="N121" s="1003"/>
      <c r="O121" s="1004"/>
      <c r="P121" s="1003" t="s">
        <v>240</v>
      </c>
      <c r="Q121" s="1003"/>
      <c r="R121" s="1003"/>
      <c r="S121" s="1003"/>
      <c r="T121" s="1003"/>
    </row>
    <row r="122" spans="1:16" ht="24" customHeight="1">
      <c r="A122" s="64"/>
      <c r="B122" s="15"/>
      <c r="C122" s="15"/>
      <c r="D122" s="15"/>
      <c r="E122" s="65"/>
      <c r="F122" s="15"/>
      <c r="K122" s="64"/>
      <c r="L122" s="15"/>
      <c r="M122" s="15"/>
      <c r="N122" s="15"/>
      <c r="O122" s="65"/>
      <c r="P122" s="15"/>
    </row>
    <row r="123" spans="1:20" ht="23.25">
      <c r="A123" s="1000" t="str">
        <f>'ﾗｲｶﾑ杯参加ﾁｰﾑ（高）'!C8&amp;"　"&amp;'ﾗｲｶﾑ杯参加ﾁｰﾑ（高）'!D8&amp;"　様"</f>
        <v>ＧＭＴバレボールクラブ　(高) 男子　様</v>
      </c>
      <c r="B123" s="1001"/>
      <c r="C123" s="1001"/>
      <c r="D123" s="1001"/>
      <c r="E123" s="1002"/>
      <c r="F123" s="1000" t="str">
        <f>A123</f>
        <v>ＧＭＴバレボールクラブ　(高) 男子　様</v>
      </c>
      <c r="G123" s="1000"/>
      <c r="H123" s="1000"/>
      <c r="I123" s="1000"/>
      <c r="J123" s="1000"/>
      <c r="K123" s="1000" t="str">
        <f>'ﾗｲｶﾑ杯参加ﾁｰﾑ（高）'!I8&amp;"　"&amp;'ﾗｲｶﾑ杯参加ﾁｰﾑ（高）'!J8&amp;"　様"</f>
        <v>結の橋クラブ　(高) 女子　様</v>
      </c>
      <c r="L123" s="1001"/>
      <c r="M123" s="1001"/>
      <c r="N123" s="1001"/>
      <c r="O123" s="1002"/>
      <c r="P123" s="1000" t="str">
        <f>K123</f>
        <v>結の橋クラブ　(高) 女子　様</v>
      </c>
      <c r="Q123" s="1000"/>
      <c r="R123" s="1000"/>
      <c r="S123" s="1000"/>
      <c r="T123" s="1000"/>
    </row>
    <row r="124" spans="1:16" ht="19.5" customHeight="1">
      <c r="A124" s="66"/>
      <c r="B124" s="15"/>
      <c r="C124" s="15"/>
      <c r="D124" s="15"/>
      <c r="E124" s="65"/>
      <c r="F124" s="15"/>
      <c r="K124" s="66"/>
      <c r="L124" s="15"/>
      <c r="M124" s="15"/>
      <c r="N124" s="15"/>
      <c r="O124" s="65"/>
      <c r="P124" s="15"/>
    </row>
    <row r="125" spans="1:16" ht="19.5" customHeight="1">
      <c r="A125" s="66"/>
      <c r="B125" s="15"/>
      <c r="C125" s="15"/>
      <c r="D125" s="15"/>
      <c r="E125" s="65"/>
      <c r="F125" s="15"/>
      <c r="K125" s="66"/>
      <c r="L125" s="15"/>
      <c r="M125" s="15"/>
      <c r="N125" s="15"/>
      <c r="O125" s="65"/>
      <c r="P125" s="15"/>
    </row>
    <row r="126" spans="1:20" ht="19.5" customHeight="1">
      <c r="A126" s="997">
        <f>'ﾗｲｶﾑ杯参加ﾁｰﾑ（高）'!E8</f>
        <v>3000</v>
      </c>
      <c r="B126" s="998"/>
      <c r="C126" s="998"/>
      <c r="D126" s="998"/>
      <c r="E126" s="999"/>
      <c r="F126" s="997">
        <f>A126</f>
        <v>3000</v>
      </c>
      <c r="G126" s="998"/>
      <c r="H126" s="998"/>
      <c r="I126" s="998"/>
      <c r="J126" s="998"/>
      <c r="K126" s="997">
        <f>'ﾗｲｶﾑ杯参加ﾁｰﾑ（高）'!K8</f>
        <v>3000</v>
      </c>
      <c r="L126" s="998"/>
      <c r="M126" s="998"/>
      <c r="N126" s="998"/>
      <c r="O126" s="999"/>
      <c r="P126" s="997">
        <f>K126</f>
        <v>3000</v>
      </c>
      <c r="Q126" s="998"/>
      <c r="R126" s="998"/>
      <c r="S126" s="998"/>
      <c r="T126" s="998"/>
    </row>
    <row r="127" spans="1:16" ht="19.5" customHeight="1">
      <c r="A127" s="66"/>
      <c r="B127" s="15"/>
      <c r="C127" s="15"/>
      <c r="D127" s="15"/>
      <c r="E127" s="65"/>
      <c r="F127" s="15"/>
      <c r="K127" s="66"/>
      <c r="L127" s="15"/>
      <c r="M127" s="15"/>
      <c r="N127" s="15"/>
      <c r="O127" s="65"/>
      <c r="P127" s="15"/>
    </row>
    <row r="128" spans="1:17" s="6" customFormat="1" ht="19.5" customHeight="1">
      <c r="A128" s="67"/>
      <c r="B128" s="68" t="s">
        <v>241</v>
      </c>
      <c r="C128" s="67"/>
      <c r="D128" s="67"/>
      <c r="E128" s="69"/>
      <c r="F128" s="67"/>
      <c r="G128" s="68" t="str">
        <f>$B$8</f>
        <v>但し、</v>
      </c>
      <c r="K128" s="67"/>
      <c r="L128" s="68" t="s">
        <v>241</v>
      </c>
      <c r="M128" s="67"/>
      <c r="N128" s="67"/>
      <c r="O128" s="69"/>
      <c r="P128" s="67"/>
      <c r="Q128" s="68" t="str">
        <f>$B$8</f>
        <v>但し、</v>
      </c>
    </row>
    <row r="129" spans="1:17" s="6" customFormat="1" ht="19.5" customHeight="1">
      <c r="A129" s="67"/>
      <c r="B129" s="511" t="str">
        <f>'ﾗｲｶﾑ杯参加ﾁｰﾑ（高）'!$N$2</f>
        <v>第１8回スポーツショップライカム杯 秋季小学生バレーボール大会</v>
      </c>
      <c r="C129" s="67"/>
      <c r="D129" s="67"/>
      <c r="E129" s="69"/>
      <c r="F129" s="67"/>
      <c r="G129" s="511" t="str">
        <f>$B$9</f>
        <v>第１8回スポーツショップライカム杯 秋季小学生バレーボール大会</v>
      </c>
      <c r="K129" s="67"/>
      <c r="L129" s="511" t="str">
        <f>'ﾗｲｶﾑ杯参加ﾁｰﾑ（高）'!$N$2</f>
        <v>第１8回スポーツショップライカム杯 秋季小学生バレーボール大会</v>
      </c>
      <c r="M129" s="67"/>
      <c r="N129" s="67"/>
      <c r="O129" s="69"/>
      <c r="P129" s="67"/>
      <c r="Q129" s="511" t="str">
        <f>$B$9</f>
        <v>第１8回スポーツショップライカム杯 秋季小学生バレーボール大会</v>
      </c>
    </row>
    <row r="130" spans="1:17" s="6" customFormat="1" ht="19.5" customHeight="1">
      <c r="A130" s="67"/>
      <c r="B130" s="68">
        <f>'ﾗｲｶﾑ杯参加ﾁｰﾑ（高）'!$N$3</f>
        <v>0</v>
      </c>
      <c r="C130" s="68"/>
      <c r="D130" s="67"/>
      <c r="E130" s="69"/>
      <c r="F130" s="67"/>
      <c r="G130" s="68">
        <f>$B$10</f>
        <v>0</v>
      </c>
      <c r="K130" s="67"/>
      <c r="L130" s="68">
        <f>'ﾗｲｶﾑ杯参加ﾁｰﾑ（高）'!$N$3</f>
        <v>0</v>
      </c>
      <c r="M130" s="68"/>
      <c r="N130" s="67"/>
      <c r="O130" s="69"/>
      <c r="P130" s="67"/>
      <c r="Q130" s="68">
        <f>$B$10</f>
        <v>0</v>
      </c>
    </row>
    <row r="131" spans="1:17" s="6" customFormat="1" ht="19.5" customHeight="1">
      <c r="A131" s="67"/>
      <c r="B131" s="68" t="str">
        <f>'ﾗｲｶﾑ杯参加ﾁｰﾑ（高）'!$N$4</f>
        <v>参加料として</v>
      </c>
      <c r="C131" s="68"/>
      <c r="D131" s="67"/>
      <c r="E131" s="69"/>
      <c r="F131" s="67"/>
      <c r="G131" s="68" t="str">
        <f>$B$11</f>
        <v>参加料として</v>
      </c>
      <c r="K131" s="67"/>
      <c r="L131" s="68" t="str">
        <f>'ﾗｲｶﾑ杯参加ﾁｰﾑ（高）'!$N$4</f>
        <v>参加料として</v>
      </c>
      <c r="M131" s="68"/>
      <c r="N131" s="67"/>
      <c r="O131" s="69"/>
      <c r="P131" s="67"/>
      <c r="Q131" s="68" t="str">
        <f>$B$11</f>
        <v>参加料として</v>
      </c>
    </row>
    <row r="132" spans="1:17" s="6" customFormat="1" ht="19.5" customHeight="1">
      <c r="A132" s="67"/>
      <c r="B132" s="68">
        <f>'ﾗｲｶﾑ杯参加ﾁｰﾑ（高）'!$N$5</f>
        <v>0</v>
      </c>
      <c r="C132" s="67"/>
      <c r="D132" s="67"/>
      <c r="E132" s="69"/>
      <c r="F132" s="67"/>
      <c r="G132" s="68">
        <f aca="true" t="shared" si="10" ref="G132:G144">$B132</f>
        <v>0</v>
      </c>
      <c r="K132" s="67"/>
      <c r="L132" s="68">
        <f>'ﾗｲｶﾑ杯参加ﾁｰﾑ（高）'!$N$5</f>
        <v>0</v>
      </c>
      <c r="M132" s="67"/>
      <c r="N132" s="67"/>
      <c r="O132" s="69"/>
      <c r="P132" s="67"/>
      <c r="Q132" s="68">
        <f aca="true" t="shared" si="11" ref="Q132:Q144">$B132</f>
        <v>0</v>
      </c>
    </row>
    <row r="133" spans="1:17" s="6" customFormat="1" ht="19.5" customHeight="1">
      <c r="A133" s="67"/>
      <c r="B133" s="68">
        <f>'ﾗｲｶﾑ杯参加ﾁｰﾑ（高）'!$N$6</f>
        <v>0</v>
      </c>
      <c r="C133" s="67"/>
      <c r="D133" s="67"/>
      <c r="E133" s="69"/>
      <c r="F133" s="67"/>
      <c r="G133" s="68">
        <f t="shared" si="10"/>
        <v>0</v>
      </c>
      <c r="K133" s="67"/>
      <c r="L133" s="68">
        <f>'ﾗｲｶﾑ杯参加ﾁｰﾑ（高）'!$N$6</f>
        <v>0</v>
      </c>
      <c r="M133" s="67"/>
      <c r="N133" s="67"/>
      <c r="O133" s="69"/>
      <c r="P133" s="67"/>
      <c r="Q133" s="68">
        <f t="shared" si="11"/>
        <v>0</v>
      </c>
    </row>
    <row r="134" spans="1:17" s="6" customFormat="1" ht="19.5" customHeight="1">
      <c r="A134" s="67"/>
      <c r="B134" s="68">
        <f>'ﾗｲｶﾑ杯参加ﾁｰﾑ（高）'!$N$7</f>
        <v>0</v>
      </c>
      <c r="C134" s="67"/>
      <c r="D134" s="67"/>
      <c r="E134" s="69"/>
      <c r="F134" s="67"/>
      <c r="G134" s="68">
        <f t="shared" si="10"/>
        <v>0</v>
      </c>
      <c r="K134" s="67"/>
      <c r="L134" s="68">
        <f>'ﾗｲｶﾑ杯参加ﾁｰﾑ（高）'!$N$7</f>
        <v>0</v>
      </c>
      <c r="M134" s="67"/>
      <c r="N134" s="67"/>
      <c r="O134" s="69"/>
      <c r="P134" s="67"/>
      <c r="Q134" s="68">
        <f t="shared" si="11"/>
        <v>0</v>
      </c>
    </row>
    <row r="135" spans="1:17" s="6" customFormat="1" ht="19.5" customHeight="1">
      <c r="A135" s="67"/>
      <c r="B135" s="68" t="str">
        <f>"入金日　"&amp;"令和"&amp;'ﾗｲｶﾑ杯参加ﾁｰﾑ（高）'!$O$8&amp;"年　"&amp;'ﾗｲｶﾑ杯参加ﾁｰﾑ（高）'!$Q$8&amp;"月"&amp;'ﾗｲｶﾑ杯参加ﾁｰﾑ（高）'!$S$8&amp;"日　"&amp;'ﾗｲｶﾑ杯参加ﾁｰﾑ（高）'!$U$8</f>
        <v>入金日　令和4年　9月23日　金曜日</v>
      </c>
      <c r="C135" s="67"/>
      <c r="D135" s="67"/>
      <c r="E135" s="69"/>
      <c r="F135" s="67"/>
      <c r="G135" s="68" t="str">
        <f t="shared" si="10"/>
        <v>入金日　令和4年　9月23日　金曜日</v>
      </c>
      <c r="K135" s="67"/>
      <c r="L135" s="68" t="str">
        <f>"入金日　"&amp;"令和"&amp;'ﾗｲｶﾑ杯参加ﾁｰﾑ（高）'!$O$8&amp;"年　"&amp;'ﾗｲｶﾑ杯参加ﾁｰﾑ（高）'!$Q$8&amp;"月"&amp;'ﾗｲｶﾑ杯参加ﾁｰﾑ（高）'!$S$8&amp;"日　"&amp;'ﾗｲｶﾑ杯参加ﾁｰﾑ（高）'!$U$8</f>
        <v>入金日　令和4年　9月23日　金曜日</v>
      </c>
      <c r="M135" s="67"/>
      <c r="N135" s="67"/>
      <c r="O135" s="69"/>
      <c r="P135" s="67"/>
      <c r="Q135" s="68" t="str">
        <f t="shared" si="11"/>
        <v>入金日　令和4年　9月23日　金曜日</v>
      </c>
    </row>
    <row r="136" spans="1:17" s="6" customFormat="1" ht="19.5" customHeight="1">
      <c r="A136" s="67"/>
      <c r="B136" s="68">
        <f>'ﾗｲｶﾑ杯参加ﾁｰﾑ（高）'!$N$9</f>
        <v>0</v>
      </c>
      <c r="C136" s="67"/>
      <c r="D136" s="67"/>
      <c r="E136" s="69"/>
      <c r="F136" s="67"/>
      <c r="G136" s="68">
        <f t="shared" si="10"/>
        <v>0</v>
      </c>
      <c r="K136" s="67"/>
      <c r="L136" s="68">
        <f>'ﾗｲｶﾑ杯参加ﾁｰﾑ（高）'!$N$9</f>
        <v>0</v>
      </c>
      <c r="M136" s="67"/>
      <c r="N136" s="67"/>
      <c r="O136" s="69"/>
      <c r="P136" s="67"/>
      <c r="Q136" s="68">
        <f t="shared" si="11"/>
        <v>0</v>
      </c>
    </row>
    <row r="137" spans="1:17" s="6" customFormat="1" ht="19.5" customHeight="1">
      <c r="A137" s="67"/>
      <c r="B137" s="68" t="s">
        <v>242</v>
      </c>
      <c r="C137" s="67"/>
      <c r="D137" s="67"/>
      <c r="E137" s="69"/>
      <c r="F137" s="67"/>
      <c r="G137" s="68" t="str">
        <f t="shared" si="10"/>
        <v>上記正に領収致しました。</v>
      </c>
      <c r="K137" s="67"/>
      <c r="L137" s="68" t="s">
        <v>242</v>
      </c>
      <c r="M137" s="67"/>
      <c r="N137" s="67"/>
      <c r="O137" s="69"/>
      <c r="P137" s="67"/>
      <c r="Q137" s="68" t="str">
        <f t="shared" si="11"/>
        <v>上記正に領収致しました。</v>
      </c>
    </row>
    <row r="138" spans="1:17" s="6" customFormat="1" ht="19.5" customHeight="1">
      <c r="A138" s="67"/>
      <c r="B138" s="68">
        <f>'ﾗｲｶﾑ杯参加ﾁｰﾑ（高）'!$N$11</f>
        <v>0</v>
      </c>
      <c r="C138" s="67"/>
      <c r="D138" s="67"/>
      <c r="E138" s="69"/>
      <c r="F138" s="67"/>
      <c r="G138" s="68">
        <f t="shared" si="10"/>
        <v>0</v>
      </c>
      <c r="K138" s="67"/>
      <c r="L138" s="68">
        <f>'ﾗｲｶﾑ杯参加ﾁｰﾑ（高）'!$N$11</f>
        <v>0</v>
      </c>
      <c r="M138" s="67"/>
      <c r="N138" s="67"/>
      <c r="O138" s="69"/>
      <c r="P138" s="67"/>
      <c r="Q138" s="68">
        <f t="shared" si="11"/>
        <v>0</v>
      </c>
    </row>
    <row r="139" spans="1:17" s="6" customFormat="1" ht="19.5" customHeight="1">
      <c r="A139" s="67"/>
      <c r="B139" s="68" t="str">
        <f>'ﾗｲｶﾑ杯参加ﾁｰﾑ（高）'!$N$12</f>
        <v>宮古地区小学生バレーボール連盟</v>
      </c>
      <c r="C139" s="67"/>
      <c r="D139" s="67"/>
      <c r="E139" s="69"/>
      <c r="F139" s="67"/>
      <c r="G139" s="68" t="str">
        <f t="shared" si="10"/>
        <v>宮古地区小学生バレーボール連盟</v>
      </c>
      <c r="K139" s="67"/>
      <c r="L139" s="68" t="str">
        <f>'ﾗｲｶﾑ杯参加ﾁｰﾑ（高）'!$N$12</f>
        <v>宮古地区小学生バレーボール連盟</v>
      </c>
      <c r="M139" s="67"/>
      <c r="N139" s="67"/>
      <c r="O139" s="69"/>
      <c r="P139" s="67"/>
      <c r="Q139" s="68" t="str">
        <f t="shared" si="11"/>
        <v>宮古地区小学生バレーボール連盟</v>
      </c>
    </row>
    <row r="140" spans="1:17" s="6" customFormat="1" ht="19.5" customHeight="1">
      <c r="A140" s="67"/>
      <c r="B140" s="68" t="str">
        <f>'ﾗｲｶﾑ杯参加ﾁｰﾑ（高）'!$N$13&amp;" 　印"</f>
        <v>会　　長　　　漢那　則朋 　印</v>
      </c>
      <c r="C140" s="67"/>
      <c r="D140" s="67"/>
      <c r="E140" s="69"/>
      <c r="F140" s="67"/>
      <c r="G140" s="68" t="str">
        <f t="shared" si="10"/>
        <v>会　　長　　　漢那　則朋 　印</v>
      </c>
      <c r="K140" s="67"/>
      <c r="L140" s="68" t="str">
        <f>'ﾗｲｶﾑ杯参加ﾁｰﾑ（高）'!$N$13&amp;" 　印"</f>
        <v>会　　長　　　漢那　則朋 　印</v>
      </c>
      <c r="M140" s="67"/>
      <c r="N140" s="67"/>
      <c r="O140" s="69"/>
      <c r="P140" s="67"/>
      <c r="Q140" s="68" t="str">
        <f t="shared" si="11"/>
        <v>会　　長　　　漢那　則朋 　印</v>
      </c>
    </row>
    <row r="141" spans="1:17" s="6" customFormat="1" ht="19.5" customHeight="1">
      <c r="A141" s="67"/>
      <c r="B141" s="68">
        <f>'ﾗｲｶﾑ杯参加ﾁｰﾑ（高）'!$N$14</f>
        <v>0</v>
      </c>
      <c r="C141" s="67"/>
      <c r="D141" s="67"/>
      <c r="E141" s="69"/>
      <c r="F141" s="67"/>
      <c r="G141" s="68">
        <f t="shared" si="10"/>
        <v>0</v>
      </c>
      <c r="K141" s="67"/>
      <c r="L141" s="68">
        <f>'ﾗｲｶﾑ杯参加ﾁｰﾑ（高）'!$N$14</f>
        <v>0</v>
      </c>
      <c r="M141" s="67"/>
      <c r="N141" s="67"/>
      <c r="O141" s="69"/>
      <c r="P141" s="67"/>
      <c r="Q141" s="68">
        <f t="shared" si="11"/>
        <v>0</v>
      </c>
    </row>
    <row r="142" spans="1:17" s="6" customFormat="1" ht="19.5" customHeight="1">
      <c r="A142" s="67"/>
      <c r="B142" s="68">
        <f>'ﾗｲｶﾑ杯参加ﾁｰﾑ（高）'!$N$15</f>
        <v>0</v>
      </c>
      <c r="C142" s="67"/>
      <c r="D142" s="67"/>
      <c r="E142" s="69"/>
      <c r="F142" s="67"/>
      <c r="G142" s="68">
        <f t="shared" si="10"/>
        <v>0</v>
      </c>
      <c r="K142" s="67"/>
      <c r="L142" s="68">
        <f>'ﾗｲｶﾑ杯参加ﾁｰﾑ（高）'!$N$15</f>
        <v>0</v>
      </c>
      <c r="M142" s="67"/>
      <c r="N142" s="67"/>
      <c r="O142" s="69"/>
      <c r="P142" s="67"/>
      <c r="Q142" s="68">
        <f t="shared" si="11"/>
        <v>0</v>
      </c>
    </row>
    <row r="143" spans="1:17" ht="19.5" customHeight="1">
      <c r="A143" s="15"/>
      <c r="B143" s="68">
        <f>'ﾗｲｶﾑ杯参加ﾁｰﾑ（高）'!$N$16</f>
        <v>0</v>
      </c>
      <c r="C143" s="15"/>
      <c r="D143" s="15"/>
      <c r="E143" s="65"/>
      <c r="F143" s="15"/>
      <c r="G143" s="68">
        <f t="shared" si="10"/>
        <v>0</v>
      </c>
      <c r="K143" s="15"/>
      <c r="L143" s="68">
        <f>'ﾗｲｶﾑ杯参加ﾁｰﾑ（高）'!$N$16</f>
        <v>0</v>
      </c>
      <c r="M143" s="15"/>
      <c r="N143" s="15"/>
      <c r="O143" s="65"/>
      <c r="P143" s="15"/>
      <c r="Q143" s="68">
        <f t="shared" si="11"/>
        <v>0</v>
      </c>
    </row>
    <row r="144" spans="1:17" ht="19.5" customHeight="1">
      <c r="A144" s="15"/>
      <c r="B144" s="68">
        <f>'ﾗｲｶﾑ杯参加ﾁｰﾑ（高）'!$N$17</f>
        <v>0</v>
      </c>
      <c r="C144" s="15"/>
      <c r="D144" s="15"/>
      <c r="E144" s="65"/>
      <c r="F144" s="15"/>
      <c r="G144" s="68">
        <f t="shared" si="10"/>
        <v>0</v>
      </c>
      <c r="K144" s="15"/>
      <c r="L144" s="68">
        <f>'ﾗｲｶﾑ杯参加ﾁｰﾑ（高）'!$N$17</f>
        <v>0</v>
      </c>
      <c r="M144" s="15"/>
      <c r="N144" s="15"/>
      <c r="O144" s="65"/>
      <c r="P144" s="15"/>
      <c r="Q144" s="68">
        <f t="shared" si="11"/>
        <v>0</v>
      </c>
    </row>
    <row r="145" spans="1:20" ht="23.25">
      <c r="A145" s="1003" t="s">
        <v>239</v>
      </c>
      <c r="B145" s="1003"/>
      <c r="C145" s="1003"/>
      <c r="D145" s="1003"/>
      <c r="E145" s="1004"/>
      <c r="F145" s="1003" t="s">
        <v>240</v>
      </c>
      <c r="G145" s="1003"/>
      <c r="H145" s="1003"/>
      <c r="I145" s="1003"/>
      <c r="J145" s="1003"/>
      <c r="K145" s="1003" t="s">
        <v>239</v>
      </c>
      <c r="L145" s="1003"/>
      <c r="M145" s="1003"/>
      <c r="N145" s="1003"/>
      <c r="O145" s="1004"/>
      <c r="P145" s="1003" t="s">
        <v>240</v>
      </c>
      <c r="Q145" s="1003"/>
      <c r="R145" s="1003"/>
      <c r="S145" s="1003"/>
      <c r="T145" s="1003"/>
    </row>
    <row r="146" spans="1:16" ht="24" customHeight="1">
      <c r="A146" s="64"/>
      <c r="B146" s="15"/>
      <c r="C146" s="15"/>
      <c r="D146" s="15"/>
      <c r="E146" s="65"/>
      <c r="F146" s="15"/>
      <c r="K146" s="64"/>
      <c r="L146" s="15"/>
      <c r="M146" s="15"/>
      <c r="N146" s="15"/>
      <c r="O146" s="65"/>
      <c r="P146" s="15"/>
    </row>
    <row r="147" spans="1:20" ht="23.25">
      <c r="A147" s="1000" t="str">
        <f>'ﾗｲｶﾑ杯参加ﾁｰﾑ（高）'!C9&amp;"　"&amp;'ﾗｲｶﾑ杯参加ﾁｰﾑ（高）'!D9&amp;"　様"</f>
        <v>砂川イエローユナイト　(高) 男子　様</v>
      </c>
      <c r="B147" s="1001"/>
      <c r="C147" s="1001"/>
      <c r="D147" s="1001"/>
      <c r="E147" s="1002"/>
      <c r="F147" s="1000" t="str">
        <f>A147</f>
        <v>砂川イエローユナイト　(高) 男子　様</v>
      </c>
      <c r="G147" s="1000"/>
      <c r="H147" s="1000"/>
      <c r="I147" s="1000"/>
      <c r="J147" s="1000"/>
      <c r="K147" s="1000" t="str">
        <f>'ﾗｲｶﾑ杯参加ﾁｰﾑ（高）'!I9&amp;"　"&amp;'ﾗｲｶﾑ杯参加ﾁｰﾑ（高）'!J9&amp;"　様"</f>
        <v>砂川イエローユナイト　(高) 女子　様</v>
      </c>
      <c r="L147" s="1001"/>
      <c r="M147" s="1001"/>
      <c r="N147" s="1001"/>
      <c r="O147" s="1002"/>
      <c r="P147" s="1000" t="str">
        <f>K147</f>
        <v>砂川イエローユナイト　(高) 女子　様</v>
      </c>
      <c r="Q147" s="1000"/>
      <c r="R147" s="1000"/>
      <c r="S147" s="1000"/>
      <c r="T147" s="1000"/>
    </row>
    <row r="148" spans="1:16" ht="19.5" customHeight="1">
      <c r="A148" s="66"/>
      <c r="B148" s="15"/>
      <c r="C148" s="15"/>
      <c r="D148" s="15"/>
      <c r="E148" s="65"/>
      <c r="F148" s="15"/>
      <c r="K148" s="66"/>
      <c r="L148" s="15"/>
      <c r="M148" s="15"/>
      <c r="N148" s="15"/>
      <c r="O148" s="65"/>
      <c r="P148" s="15"/>
    </row>
    <row r="149" spans="1:16" ht="19.5" customHeight="1">
      <c r="A149" s="66"/>
      <c r="B149" s="15"/>
      <c r="C149" s="15"/>
      <c r="D149" s="15"/>
      <c r="E149" s="65"/>
      <c r="F149" s="15"/>
      <c r="K149" s="66"/>
      <c r="L149" s="15"/>
      <c r="M149" s="15"/>
      <c r="N149" s="15"/>
      <c r="O149" s="65"/>
      <c r="P149" s="15"/>
    </row>
    <row r="150" spans="1:20" ht="19.5" customHeight="1">
      <c r="A150" s="997">
        <f>'ﾗｲｶﾑ杯参加ﾁｰﾑ（高）'!E9</f>
        <v>3000</v>
      </c>
      <c r="B150" s="998"/>
      <c r="C150" s="998"/>
      <c r="D150" s="998"/>
      <c r="E150" s="999"/>
      <c r="F150" s="997">
        <f>A150</f>
        <v>3000</v>
      </c>
      <c r="G150" s="998"/>
      <c r="H150" s="998"/>
      <c r="I150" s="998"/>
      <c r="J150" s="998"/>
      <c r="K150" s="997">
        <f>'ﾗｲｶﾑ杯参加ﾁｰﾑ（高）'!K9</f>
        <v>3000</v>
      </c>
      <c r="L150" s="998"/>
      <c r="M150" s="998"/>
      <c r="N150" s="998"/>
      <c r="O150" s="999"/>
      <c r="P150" s="997">
        <f>K150</f>
        <v>3000</v>
      </c>
      <c r="Q150" s="998"/>
      <c r="R150" s="998"/>
      <c r="S150" s="998"/>
      <c r="T150" s="998"/>
    </row>
    <row r="151" spans="1:16" ht="19.5" customHeight="1">
      <c r="A151" s="66"/>
      <c r="B151" s="15"/>
      <c r="C151" s="15"/>
      <c r="D151" s="15"/>
      <c r="E151" s="65"/>
      <c r="F151" s="15"/>
      <c r="K151" s="66"/>
      <c r="L151" s="15"/>
      <c r="M151" s="15"/>
      <c r="N151" s="15"/>
      <c r="O151" s="65"/>
      <c r="P151" s="15"/>
    </row>
    <row r="152" spans="1:17" s="6" customFormat="1" ht="19.5" customHeight="1">
      <c r="A152" s="67"/>
      <c r="B152" s="68" t="s">
        <v>241</v>
      </c>
      <c r="C152" s="67"/>
      <c r="D152" s="67"/>
      <c r="E152" s="69"/>
      <c r="F152" s="67"/>
      <c r="G152" s="68" t="str">
        <f>$B$8</f>
        <v>但し、</v>
      </c>
      <c r="K152" s="67"/>
      <c r="L152" s="68" t="s">
        <v>241</v>
      </c>
      <c r="M152" s="67"/>
      <c r="N152" s="67"/>
      <c r="O152" s="69"/>
      <c r="P152" s="67"/>
      <c r="Q152" s="68" t="str">
        <f>$B$8</f>
        <v>但し、</v>
      </c>
    </row>
    <row r="153" spans="1:17" s="6" customFormat="1" ht="19.5" customHeight="1">
      <c r="A153" s="67"/>
      <c r="B153" s="511" t="str">
        <f>'ﾗｲｶﾑ杯参加ﾁｰﾑ（高）'!$N$2</f>
        <v>第１8回スポーツショップライカム杯 秋季小学生バレーボール大会</v>
      </c>
      <c r="C153" s="67"/>
      <c r="D153" s="67"/>
      <c r="E153" s="69"/>
      <c r="F153" s="67"/>
      <c r="G153" s="511" t="str">
        <f>$B$9</f>
        <v>第１8回スポーツショップライカム杯 秋季小学生バレーボール大会</v>
      </c>
      <c r="K153" s="67"/>
      <c r="L153" s="511" t="str">
        <f>'ﾗｲｶﾑ杯参加ﾁｰﾑ（高）'!$N$2</f>
        <v>第１8回スポーツショップライカム杯 秋季小学生バレーボール大会</v>
      </c>
      <c r="M153" s="67"/>
      <c r="N153" s="67"/>
      <c r="O153" s="69"/>
      <c r="P153" s="67"/>
      <c r="Q153" s="511" t="str">
        <f>$B$9</f>
        <v>第１8回スポーツショップライカム杯 秋季小学生バレーボール大会</v>
      </c>
    </row>
    <row r="154" spans="1:17" s="6" customFormat="1" ht="19.5" customHeight="1">
      <c r="A154" s="67"/>
      <c r="B154" s="68">
        <f>'ﾗｲｶﾑ杯参加ﾁｰﾑ（高）'!$N$3</f>
        <v>0</v>
      </c>
      <c r="C154" s="68"/>
      <c r="D154" s="67"/>
      <c r="E154" s="69"/>
      <c r="F154" s="67"/>
      <c r="G154" s="68">
        <f>$B$10</f>
        <v>0</v>
      </c>
      <c r="K154" s="67"/>
      <c r="L154" s="68">
        <f>'ﾗｲｶﾑ杯参加ﾁｰﾑ（高）'!$N$3</f>
        <v>0</v>
      </c>
      <c r="M154" s="68"/>
      <c r="N154" s="67"/>
      <c r="O154" s="69"/>
      <c r="P154" s="67"/>
      <c r="Q154" s="68">
        <f>$B$10</f>
        <v>0</v>
      </c>
    </row>
    <row r="155" spans="1:17" s="6" customFormat="1" ht="19.5" customHeight="1">
      <c r="A155" s="67"/>
      <c r="B155" s="68" t="str">
        <f>'ﾗｲｶﾑ杯参加ﾁｰﾑ（高）'!$N$4</f>
        <v>参加料として</v>
      </c>
      <c r="C155" s="68"/>
      <c r="D155" s="67"/>
      <c r="E155" s="69"/>
      <c r="F155" s="67"/>
      <c r="G155" s="68" t="str">
        <f>$B$11</f>
        <v>参加料として</v>
      </c>
      <c r="K155" s="67"/>
      <c r="L155" s="68" t="str">
        <f>'ﾗｲｶﾑ杯参加ﾁｰﾑ（高）'!$N$4</f>
        <v>参加料として</v>
      </c>
      <c r="M155" s="68"/>
      <c r="N155" s="67"/>
      <c r="O155" s="69"/>
      <c r="P155" s="67"/>
      <c r="Q155" s="68" t="str">
        <f>$B$11</f>
        <v>参加料として</v>
      </c>
    </row>
    <row r="156" spans="1:17" s="6" customFormat="1" ht="19.5" customHeight="1">
      <c r="A156" s="67"/>
      <c r="B156" s="68">
        <f>'ﾗｲｶﾑ杯参加ﾁｰﾑ（高）'!$N$5</f>
        <v>0</v>
      </c>
      <c r="C156" s="67"/>
      <c r="D156" s="67"/>
      <c r="E156" s="69"/>
      <c r="F156" s="67"/>
      <c r="G156" s="68">
        <f aca="true" t="shared" si="12" ref="G156:G168">$B156</f>
        <v>0</v>
      </c>
      <c r="K156" s="67"/>
      <c r="L156" s="68">
        <f>'ﾗｲｶﾑ杯参加ﾁｰﾑ（高）'!$N$5</f>
        <v>0</v>
      </c>
      <c r="M156" s="67"/>
      <c r="N156" s="67"/>
      <c r="O156" s="69"/>
      <c r="P156" s="67"/>
      <c r="Q156" s="68">
        <f aca="true" t="shared" si="13" ref="Q156:Q168">$B156</f>
        <v>0</v>
      </c>
    </row>
    <row r="157" spans="1:17" s="6" customFormat="1" ht="19.5" customHeight="1">
      <c r="A157" s="67"/>
      <c r="B157" s="68">
        <f>'ﾗｲｶﾑ杯参加ﾁｰﾑ（高）'!$N$6</f>
        <v>0</v>
      </c>
      <c r="C157" s="67"/>
      <c r="D157" s="67"/>
      <c r="E157" s="69"/>
      <c r="F157" s="67"/>
      <c r="G157" s="68">
        <f t="shared" si="12"/>
        <v>0</v>
      </c>
      <c r="K157" s="67"/>
      <c r="L157" s="68">
        <f>'ﾗｲｶﾑ杯参加ﾁｰﾑ（高）'!$N$6</f>
        <v>0</v>
      </c>
      <c r="M157" s="67"/>
      <c r="N157" s="67"/>
      <c r="O157" s="69"/>
      <c r="P157" s="67"/>
      <c r="Q157" s="68">
        <f t="shared" si="13"/>
        <v>0</v>
      </c>
    </row>
    <row r="158" spans="1:17" s="6" customFormat="1" ht="19.5" customHeight="1">
      <c r="A158" s="67"/>
      <c r="B158" s="68">
        <f>'ﾗｲｶﾑ杯参加ﾁｰﾑ（高）'!$N$7</f>
        <v>0</v>
      </c>
      <c r="C158" s="67"/>
      <c r="D158" s="67"/>
      <c r="E158" s="69"/>
      <c r="F158" s="67"/>
      <c r="G158" s="68">
        <f t="shared" si="12"/>
        <v>0</v>
      </c>
      <c r="K158" s="67"/>
      <c r="L158" s="68">
        <f>'ﾗｲｶﾑ杯参加ﾁｰﾑ（高）'!$N$7</f>
        <v>0</v>
      </c>
      <c r="M158" s="67"/>
      <c r="N158" s="67"/>
      <c r="O158" s="69"/>
      <c r="P158" s="67"/>
      <c r="Q158" s="68">
        <f t="shared" si="13"/>
        <v>0</v>
      </c>
    </row>
    <row r="159" spans="1:17" s="6" customFormat="1" ht="19.5" customHeight="1">
      <c r="A159" s="67"/>
      <c r="B159" s="68" t="str">
        <f>"入金日　"&amp;"令和"&amp;'ﾗｲｶﾑ杯参加ﾁｰﾑ（高）'!$O$8&amp;"年　"&amp;'ﾗｲｶﾑ杯参加ﾁｰﾑ（高）'!$Q$8&amp;"月"&amp;'ﾗｲｶﾑ杯参加ﾁｰﾑ（高）'!$S$8&amp;"日　"&amp;'ﾗｲｶﾑ杯参加ﾁｰﾑ（高）'!$U$8</f>
        <v>入金日　令和4年　9月23日　金曜日</v>
      </c>
      <c r="C159" s="67"/>
      <c r="D159" s="67"/>
      <c r="E159" s="69"/>
      <c r="F159" s="67"/>
      <c r="G159" s="68" t="str">
        <f t="shared" si="12"/>
        <v>入金日　令和4年　9月23日　金曜日</v>
      </c>
      <c r="K159" s="67"/>
      <c r="L159" s="68" t="str">
        <f>"入金日　"&amp;"令和"&amp;'ﾗｲｶﾑ杯参加ﾁｰﾑ（高）'!$O$8&amp;"年　"&amp;'ﾗｲｶﾑ杯参加ﾁｰﾑ（高）'!$Q$8&amp;"月"&amp;'ﾗｲｶﾑ杯参加ﾁｰﾑ（高）'!$S$8&amp;"日　"&amp;'ﾗｲｶﾑ杯参加ﾁｰﾑ（高）'!$U$8</f>
        <v>入金日　令和4年　9月23日　金曜日</v>
      </c>
      <c r="M159" s="67"/>
      <c r="N159" s="67"/>
      <c r="O159" s="69"/>
      <c r="P159" s="67"/>
      <c r="Q159" s="68" t="str">
        <f t="shared" si="13"/>
        <v>入金日　令和4年　9月23日　金曜日</v>
      </c>
    </row>
    <row r="160" spans="1:17" s="6" customFormat="1" ht="19.5" customHeight="1">
      <c r="A160" s="67"/>
      <c r="B160" s="68">
        <f>'ﾗｲｶﾑ杯参加ﾁｰﾑ（高）'!$N$9</f>
        <v>0</v>
      </c>
      <c r="C160" s="67"/>
      <c r="D160" s="67"/>
      <c r="E160" s="69"/>
      <c r="F160" s="67"/>
      <c r="G160" s="68">
        <f t="shared" si="12"/>
        <v>0</v>
      </c>
      <c r="K160" s="67"/>
      <c r="L160" s="68">
        <f>'ﾗｲｶﾑ杯参加ﾁｰﾑ（高）'!$N$9</f>
        <v>0</v>
      </c>
      <c r="M160" s="67"/>
      <c r="N160" s="67"/>
      <c r="O160" s="69"/>
      <c r="P160" s="67"/>
      <c r="Q160" s="68">
        <f t="shared" si="13"/>
        <v>0</v>
      </c>
    </row>
    <row r="161" spans="1:17" s="6" customFormat="1" ht="19.5" customHeight="1">
      <c r="A161" s="67"/>
      <c r="B161" s="68" t="s">
        <v>242</v>
      </c>
      <c r="C161" s="67"/>
      <c r="D161" s="67"/>
      <c r="E161" s="69"/>
      <c r="F161" s="67"/>
      <c r="G161" s="68" t="str">
        <f t="shared" si="12"/>
        <v>上記正に領収致しました。</v>
      </c>
      <c r="K161" s="67"/>
      <c r="L161" s="68" t="s">
        <v>242</v>
      </c>
      <c r="M161" s="67"/>
      <c r="N161" s="67"/>
      <c r="O161" s="69"/>
      <c r="P161" s="67"/>
      <c r="Q161" s="68" t="str">
        <f t="shared" si="13"/>
        <v>上記正に領収致しました。</v>
      </c>
    </row>
    <row r="162" spans="1:17" s="6" customFormat="1" ht="19.5" customHeight="1">
      <c r="A162" s="67"/>
      <c r="B162" s="68">
        <f>'ﾗｲｶﾑ杯参加ﾁｰﾑ（高）'!$N$11</f>
        <v>0</v>
      </c>
      <c r="C162" s="67"/>
      <c r="D162" s="67"/>
      <c r="E162" s="69"/>
      <c r="F162" s="67"/>
      <c r="G162" s="68">
        <f t="shared" si="12"/>
        <v>0</v>
      </c>
      <c r="K162" s="67"/>
      <c r="L162" s="68">
        <f>'ﾗｲｶﾑ杯参加ﾁｰﾑ（高）'!$N$11</f>
        <v>0</v>
      </c>
      <c r="M162" s="67"/>
      <c r="N162" s="67"/>
      <c r="O162" s="69"/>
      <c r="P162" s="67"/>
      <c r="Q162" s="68">
        <f t="shared" si="13"/>
        <v>0</v>
      </c>
    </row>
    <row r="163" spans="1:17" s="6" customFormat="1" ht="19.5" customHeight="1">
      <c r="A163" s="67"/>
      <c r="B163" s="68" t="str">
        <f>'ﾗｲｶﾑ杯参加ﾁｰﾑ（高）'!$N$12</f>
        <v>宮古地区小学生バレーボール連盟</v>
      </c>
      <c r="C163" s="67"/>
      <c r="D163" s="67"/>
      <c r="E163" s="69"/>
      <c r="F163" s="67"/>
      <c r="G163" s="68" t="str">
        <f t="shared" si="12"/>
        <v>宮古地区小学生バレーボール連盟</v>
      </c>
      <c r="K163" s="67"/>
      <c r="L163" s="68" t="str">
        <f>'ﾗｲｶﾑ杯参加ﾁｰﾑ（高）'!$N$12</f>
        <v>宮古地区小学生バレーボール連盟</v>
      </c>
      <c r="M163" s="67"/>
      <c r="N163" s="67"/>
      <c r="O163" s="69"/>
      <c r="P163" s="67"/>
      <c r="Q163" s="68" t="str">
        <f t="shared" si="13"/>
        <v>宮古地区小学生バレーボール連盟</v>
      </c>
    </row>
    <row r="164" spans="1:17" s="6" customFormat="1" ht="19.5" customHeight="1">
      <c r="A164" s="67"/>
      <c r="B164" s="68" t="str">
        <f>'ﾗｲｶﾑ杯参加ﾁｰﾑ（高）'!$N$13&amp;" 　印"</f>
        <v>会　　長　　　漢那　則朋 　印</v>
      </c>
      <c r="C164" s="67"/>
      <c r="D164" s="67"/>
      <c r="E164" s="69"/>
      <c r="F164" s="67"/>
      <c r="G164" s="68" t="str">
        <f t="shared" si="12"/>
        <v>会　　長　　　漢那　則朋 　印</v>
      </c>
      <c r="K164" s="67"/>
      <c r="L164" s="68" t="str">
        <f>'ﾗｲｶﾑ杯参加ﾁｰﾑ（高）'!$N$13&amp;" 　印"</f>
        <v>会　　長　　　漢那　則朋 　印</v>
      </c>
      <c r="M164" s="67"/>
      <c r="N164" s="67"/>
      <c r="O164" s="69"/>
      <c r="P164" s="67"/>
      <c r="Q164" s="68" t="str">
        <f t="shared" si="13"/>
        <v>会　　長　　　漢那　則朋 　印</v>
      </c>
    </row>
    <row r="165" spans="1:17" s="6" customFormat="1" ht="19.5" customHeight="1">
      <c r="A165" s="67"/>
      <c r="B165" s="68">
        <f>'ﾗｲｶﾑ杯参加ﾁｰﾑ（高）'!$N$14</f>
        <v>0</v>
      </c>
      <c r="C165" s="67"/>
      <c r="D165" s="67"/>
      <c r="E165" s="69"/>
      <c r="F165" s="67"/>
      <c r="G165" s="68">
        <f t="shared" si="12"/>
        <v>0</v>
      </c>
      <c r="K165" s="67"/>
      <c r="L165" s="68">
        <f>'ﾗｲｶﾑ杯参加ﾁｰﾑ（高）'!$N$14</f>
        <v>0</v>
      </c>
      <c r="M165" s="67"/>
      <c r="N165" s="67"/>
      <c r="O165" s="69"/>
      <c r="P165" s="67"/>
      <c r="Q165" s="68">
        <f t="shared" si="13"/>
        <v>0</v>
      </c>
    </row>
    <row r="166" spans="1:17" s="6" customFormat="1" ht="19.5" customHeight="1">
      <c r="A166" s="67"/>
      <c r="B166" s="68">
        <f>'ﾗｲｶﾑ杯参加ﾁｰﾑ（高）'!$N$15</f>
        <v>0</v>
      </c>
      <c r="C166" s="67"/>
      <c r="D166" s="67"/>
      <c r="E166" s="69"/>
      <c r="F166" s="67"/>
      <c r="G166" s="68">
        <f t="shared" si="12"/>
        <v>0</v>
      </c>
      <c r="K166" s="67"/>
      <c r="L166" s="68">
        <f>'ﾗｲｶﾑ杯参加ﾁｰﾑ（高）'!$N$15</f>
        <v>0</v>
      </c>
      <c r="M166" s="67"/>
      <c r="N166" s="67"/>
      <c r="O166" s="69"/>
      <c r="P166" s="67"/>
      <c r="Q166" s="68">
        <f t="shared" si="13"/>
        <v>0</v>
      </c>
    </row>
    <row r="167" spans="1:17" ht="19.5" customHeight="1">
      <c r="A167" s="15"/>
      <c r="B167" s="68">
        <f>'ﾗｲｶﾑ杯参加ﾁｰﾑ（高）'!$N$16</f>
        <v>0</v>
      </c>
      <c r="C167" s="15"/>
      <c r="D167" s="15"/>
      <c r="E167" s="65"/>
      <c r="F167" s="15"/>
      <c r="G167" s="68">
        <f t="shared" si="12"/>
        <v>0</v>
      </c>
      <c r="K167" s="15"/>
      <c r="L167" s="68">
        <f>'ﾗｲｶﾑ杯参加ﾁｰﾑ（高）'!$N$16</f>
        <v>0</v>
      </c>
      <c r="M167" s="15"/>
      <c r="N167" s="15"/>
      <c r="O167" s="65"/>
      <c r="P167" s="15"/>
      <c r="Q167" s="68">
        <f t="shared" si="13"/>
        <v>0</v>
      </c>
    </row>
    <row r="168" spans="1:17" ht="19.5" customHeight="1">
      <c r="A168" s="15"/>
      <c r="B168" s="68">
        <f>'ﾗｲｶﾑ杯参加ﾁｰﾑ（高）'!$N$17</f>
        <v>0</v>
      </c>
      <c r="C168" s="15"/>
      <c r="D168" s="15"/>
      <c r="E168" s="65"/>
      <c r="F168" s="15"/>
      <c r="G168" s="68">
        <f t="shared" si="12"/>
        <v>0</v>
      </c>
      <c r="K168" s="15"/>
      <c r="L168" s="68">
        <f>'ﾗｲｶﾑ杯参加ﾁｰﾑ（高）'!$N$17</f>
        <v>0</v>
      </c>
      <c r="M168" s="15"/>
      <c r="N168" s="15"/>
      <c r="O168" s="65"/>
      <c r="P168" s="15"/>
      <c r="Q168" s="68">
        <f t="shared" si="13"/>
        <v>0</v>
      </c>
    </row>
    <row r="169" spans="1:20" ht="23.25">
      <c r="A169" s="1003" t="s">
        <v>239</v>
      </c>
      <c r="B169" s="1003"/>
      <c r="C169" s="1003"/>
      <c r="D169" s="1003"/>
      <c r="E169" s="1004"/>
      <c r="F169" s="1003" t="s">
        <v>240</v>
      </c>
      <c r="G169" s="1003"/>
      <c r="H169" s="1003"/>
      <c r="I169" s="1003"/>
      <c r="J169" s="1003"/>
      <c r="K169" s="1003" t="s">
        <v>239</v>
      </c>
      <c r="L169" s="1003"/>
      <c r="M169" s="1003"/>
      <c r="N169" s="1003"/>
      <c r="O169" s="1004"/>
      <c r="P169" s="1003" t="s">
        <v>240</v>
      </c>
      <c r="Q169" s="1003"/>
      <c r="R169" s="1003"/>
      <c r="S169" s="1003"/>
      <c r="T169" s="1003"/>
    </row>
    <row r="170" spans="1:16" ht="24" customHeight="1">
      <c r="A170" s="64"/>
      <c r="B170" s="15"/>
      <c r="C170" s="15"/>
      <c r="D170" s="15"/>
      <c r="E170" s="65"/>
      <c r="F170" s="15"/>
      <c r="K170" s="64"/>
      <c r="L170" s="15"/>
      <c r="M170" s="15"/>
      <c r="N170" s="15"/>
      <c r="O170" s="65"/>
      <c r="P170" s="15"/>
    </row>
    <row r="171" spans="1:20" ht="23.25">
      <c r="A171" s="1000" t="str">
        <f>'ﾗｲｶﾑ杯参加ﾁｰﾑ（高）'!C10&amp;"　"&amp;'ﾗｲｶﾑ杯参加ﾁｰﾑ（高）'!D10&amp;"　様"</f>
        <v>久松クラブ　(高) 男子　様</v>
      </c>
      <c r="B171" s="1001"/>
      <c r="C171" s="1001"/>
      <c r="D171" s="1001"/>
      <c r="E171" s="1002"/>
      <c r="F171" s="1000" t="str">
        <f>A171</f>
        <v>久松クラブ　(高) 男子　様</v>
      </c>
      <c r="G171" s="1000"/>
      <c r="H171" s="1000"/>
      <c r="I171" s="1000"/>
      <c r="J171" s="1000"/>
      <c r="K171" s="1000" t="str">
        <f>'ﾗｲｶﾑ杯参加ﾁｰﾑ（高）'!I10&amp;"　"&amp;'ﾗｲｶﾑ杯参加ﾁｰﾑ（高）'!J10&amp;"　様"</f>
        <v>東アタッカーズ　(高) 女子　様</v>
      </c>
      <c r="L171" s="1001"/>
      <c r="M171" s="1001"/>
      <c r="N171" s="1001"/>
      <c r="O171" s="1002"/>
      <c r="P171" s="1000" t="str">
        <f>K171</f>
        <v>東アタッカーズ　(高) 女子　様</v>
      </c>
      <c r="Q171" s="1000"/>
      <c r="R171" s="1000"/>
      <c r="S171" s="1000"/>
      <c r="T171" s="1000"/>
    </row>
    <row r="172" spans="1:16" ht="19.5" customHeight="1">
      <c r="A172" s="66"/>
      <c r="B172" s="15"/>
      <c r="C172" s="15"/>
      <c r="D172" s="15"/>
      <c r="E172" s="65"/>
      <c r="F172" s="15"/>
      <c r="K172" s="66"/>
      <c r="L172" s="15"/>
      <c r="M172" s="15"/>
      <c r="N172" s="15"/>
      <c r="O172" s="65"/>
      <c r="P172" s="15"/>
    </row>
    <row r="173" spans="1:16" ht="19.5" customHeight="1">
      <c r="A173" s="66"/>
      <c r="B173" s="15"/>
      <c r="C173" s="15"/>
      <c r="D173" s="15"/>
      <c r="E173" s="65"/>
      <c r="F173" s="15"/>
      <c r="K173" s="66"/>
      <c r="L173" s="15"/>
      <c r="M173" s="15"/>
      <c r="N173" s="15"/>
      <c r="O173" s="65"/>
      <c r="P173" s="15"/>
    </row>
    <row r="174" spans="1:20" ht="19.5" customHeight="1">
      <c r="A174" s="997">
        <f>'ﾗｲｶﾑ杯参加ﾁｰﾑ（高）'!E10</f>
        <v>3000</v>
      </c>
      <c r="B174" s="998"/>
      <c r="C174" s="998"/>
      <c r="D174" s="998"/>
      <c r="E174" s="999"/>
      <c r="F174" s="997">
        <f>A174</f>
        <v>3000</v>
      </c>
      <c r="G174" s="998"/>
      <c r="H174" s="998"/>
      <c r="I174" s="998"/>
      <c r="J174" s="998"/>
      <c r="K174" s="997">
        <f>'ﾗｲｶﾑ杯参加ﾁｰﾑ（高）'!K10</f>
        <v>3000</v>
      </c>
      <c r="L174" s="998"/>
      <c r="M174" s="998"/>
      <c r="N174" s="998"/>
      <c r="O174" s="999"/>
      <c r="P174" s="997">
        <f>K174</f>
        <v>3000</v>
      </c>
      <c r="Q174" s="998"/>
      <c r="R174" s="998"/>
      <c r="S174" s="998"/>
      <c r="T174" s="998"/>
    </row>
    <row r="175" spans="1:16" ht="19.5" customHeight="1">
      <c r="A175" s="66"/>
      <c r="B175" s="15"/>
      <c r="C175" s="15"/>
      <c r="D175" s="15"/>
      <c r="E175" s="65"/>
      <c r="F175" s="15"/>
      <c r="K175" s="66"/>
      <c r="L175" s="15"/>
      <c r="M175" s="15"/>
      <c r="N175" s="15"/>
      <c r="O175" s="65"/>
      <c r="P175" s="15"/>
    </row>
    <row r="176" spans="1:17" s="6" customFormat="1" ht="19.5" customHeight="1">
      <c r="A176" s="67"/>
      <c r="B176" s="68" t="s">
        <v>241</v>
      </c>
      <c r="C176" s="67"/>
      <c r="D176" s="67"/>
      <c r="E176" s="69"/>
      <c r="F176" s="67"/>
      <c r="G176" s="68" t="str">
        <f>$B$8</f>
        <v>但し、</v>
      </c>
      <c r="K176" s="67"/>
      <c r="L176" s="68" t="s">
        <v>241</v>
      </c>
      <c r="M176" s="67"/>
      <c r="N176" s="67"/>
      <c r="O176" s="69"/>
      <c r="P176" s="67"/>
      <c r="Q176" s="68" t="str">
        <f>$B$8</f>
        <v>但し、</v>
      </c>
    </row>
    <row r="177" spans="1:17" s="6" customFormat="1" ht="19.5" customHeight="1">
      <c r="A177" s="67"/>
      <c r="B177" s="511" t="str">
        <f>'ﾗｲｶﾑ杯参加ﾁｰﾑ（高）'!$N$2</f>
        <v>第１8回スポーツショップライカム杯 秋季小学生バレーボール大会</v>
      </c>
      <c r="C177" s="67"/>
      <c r="D177" s="67"/>
      <c r="E177" s="69"/>
      <c r="F177" s="67"/>
      <c r="G177" s="511" t="str">
        <f>$B$9</f>
        <v>第１8回スポーツショップライカム杯 秋季小学生バレーボール大会</v>
      </c>
      <c r="K177" s="67"/>
      <c r="L177" s="511" t="str">
        <f>'ﾗｲｶﾑ杯参加ﾁｰﾑ（高）'!$N$2</f>
        <v>第１8回スポーツショップライカム杯 秋季小学生バレーボール大会</v>
      </c>
      <c r="M177" s="67"/>
      <c r="N177" s="67"/>
      <c r="O177" s="69"/>
      <c r="P177" s="67"/>
      <c r="Q177" s="511" t="str">
        <f>$B$9</f>
        <v>第１8回スポーツショップライカム杯 秋季小学生バレーボール大会</v>
      </c>
    </row>
    <row r="178" spans="1:17" s="6" customFormat="1" ht="19.5" customHeight="1">
      <c r="A178" s="67"/>
      <c r="B178" s="68">
        <f>'ﾗｲｶﾑ杯参加ﾁｰﾑ（高）'!$N$3</f>
        <v>0</v>
      </c>
      <c r="C178" s="68"/>
      <c r="D178" s="67"/>
      <c r="E178" s="69"/>
      <c r="F178" s="67"/>
      <c r="G178" s="68">
        <f>$B$10</f>
        <v>0</v>
      </c>
      <c r="K178" s="67"/>
      <c r="L178" s="68">
        <f>'ﾗｲｶﾑ杯参加ﾁｰﾑ（高）'!$N$3</f>
        <v>0</v>
      </c>
      <c r="M178" s="68"/>
      <c r="N178" s="67"/>
      <c r="O178" s="69"/>
      <c r="P178" s="67"/>
      <c r="Q178" s="68">
        <f>$B$10</f>
        <v>0</v>
      </c>
    </row>
    <row r="179" spans="1:17" s="6" customFormat="1" ht="19.5" customHeight="1">
      <c r="A179" s="67"/>
      <c r="B179" s="68" t="str">
        <f>'ﾗｲｶﾑ杯参加ﾁｰﾑ（高）'!$N$4</f>
        <v>参加料として</v>
      </c>
      <c r="C179" s="68"/>
      <c r="D179" s="67"/>
      <c r="E179" s="69"/>
      <c r="F179" s="67"/>
      <c r="G179" s="68" t="str">
        <f>$B$11</f>
        <v>参加料として</v>
      </c>
      <c r="K179" s="67"/>
      <c r="L179" s="68" t="str">
        <f>'ﾗｲｶﾑ杯参加ﾁｰﾑ（高）'!$N$4</f>
        <v>参加料として</v>
      </c>
      <c r="M179" s="68"/>
      <c r="N179" s="67"/>
      <c r="O179" s="69"/>
      <c r="P179" s="67"/>
      <c r="Q179" s="68" t="str">
        <f>$B$11</f>
        <v>参加料として</v>
      </c>
    </row>
    <row r="180" spans="1:17" s="6" customFormat="1" ht="19.5" customHeight="1">
      <c r="A180" s="67"/>
      <c r="B180" s="68">
        <f>'ﾗｲｶﾑ杯参加ﾁｰﾑ（高）'!$N$5</f>
        <v>0</v>
      </c>
      <c r="C180" s="67"/>
      <c r="D180" s="67"/>
      <c r="E180" s="69"/>
      <c r="F180" s="67"/>
      <c r="G180" s="68">
        <f aca="true" t="shared" si="14" ref="G180:G192">$B180</f>
        <v>0</v>
      </c>
      <c r="K180" s="67"/>
      <c r="L180" s="68">
        <f>'ﾗｲｶﾑ杯参加ﾁｰﾑ（高）'!$N$5</f>
        <v>0</v>
      </c>
      <c r="M180" s="67"/>
      <c r="N180" s="67"/>
      <c r="O180" s="69"/>
      <c r="P180" s="67"/>
      <c r="Q180" s="68">
        <f aca="true" t="shared" si="15" ref="Q180:Q192">$B180</f>
        <v>0</v>
      </c>
    </row>
    <row r="181" spans="1:17" s="6" customFormat="1" ht="19.5" customHeight="1">
      <c r="A181" s="67"/>
      <c r="B181" s="68">
        <f>'ﾗｲｶﾑ杯参加ﾁｰﾑ（高）'!$N$6</f>
        <v>0</v>
      </c>
      <c r="C181" s="67"/>
      <c r="D181" s="67"/>
      <c r="E181" s="69"/>
      <c r="F181" s="67"/>
      <c r="G181" s="68">
        <f t="shared" si="14"/>
        <v>0</v>
      </c>
      <c r="K181" s="67"/>
      <c r="L181" s="68">
        <f>'ﾗｲｶﾑ杯参加ﾁｰﾑ（高）'!$N$6</f>
        <v>0</v>
      </c>
      <c r="M181" s="67"/>
      <c r="N181" s="67"/>
      <c r="O181" s="69"/>
      <c r="P181" s="67"/>
      <c r="Q181" s="68">
        <f t="shared" si="15"/>
        <v>0</v>
      </c>
    </row>
    <row r="182" spans="1:17" s="6" customFormat="1" ht="19.5" customHeight="1">
      <c r="A182" s="67"/>
      <c r="B182" s="68">
        <f>'ﾗｲｶﾑ杯参加ﾁｰﾑ（高）'!$N$7</f>
        <v>0</v>
      </c>
      <c r="C182" s="67"/>
      <c r="D182" s="67"/>
      <c r="E182" s="69"/>
      <c r="F182" s="67"/>
      <c r="G182" s="68">
        <f t="shared" si="14"/>
        <v>0</v>
      </c>
      <c r="K182" s="67"/>
      <c r="L182" s="68">
        <f>'ﾗｲｶﾑ杯参加ﾁｰﾑ（高）'!$N$7</f>
        <v>0</v>
      </c>
      <c r="M182" s="67"/>
      <c r="N182" s="67"/>
      <c r="O182" s="69"/>
      <c r="P182" s="67"/>
      <c r="Q182" s="68">
        <f t="shared" si="15"/>
        <v>0</v>
      </c>
    </row>
    <row r="183" spans="1:17" s="6" customFormat="1" ht="19.5" customHeight="1">
      <c r="A183" s="67"/>
      <c r="B183" s="68" t="str">
        <f>"入金日　"&amp;"令和"&amp;'ﾗｲｶﾑ杯参加ﾁｰﾑ（高）'!$O$8&amp;"年　"&amp;'ﾗｲｶﾑ杯参加ﾁｰﾑ（高）'!$Q$8&amp;"月"&amp;'ﾗｲｶﾑ杯参加ﾁｰﾑ（高）'!$S$8&amp;"日　"&amp;'ﾗｲｶﾑ杯参加ﾁｰﾑ（高）'!$U$8</f>
        <v>入金日　令和4年　9月23日　金曜日</v>
      </c>
      <c r="C183" s="67"/>
      <c r="D183" s="67"/>
      <c r="E183" s="69"/>
      <c r="F183" s="67"/>
      <c r="G183" s="68" t="str">
        <f t="shared" si="14"/>
        <v>入金日　令和4年　9月23日　金曜日</v>
      </c>
      <c r="K183" s="67"/>
      <c r="L183" s="68" t="str">
        <f>"入金日　"&amp;"令和"&amp;'ﾗｲｶﾑ杯参加ﾁｰﾑ（高）'!$O$8&amp;"年　"&amp;'ﾗｲｶﾑ杯参加ﾁｰﾑ（高）'!$Q$8&amp;"月"&amp;'ﾗｲｶﾑ杯参加ﾁｰﾑ（高）'!$S$8&amp;"日　"&amp;'ﾗｲｶﾑ杯参加ﾁｰﾑ（高）'!$U$8</f>
        <v>入金日　令和4年　9月23日　金曜日</v>
      </c>
      <c r="M183" s="67"/>
      <c r="N183" s="67"/>
      <c r="O183" s="69"/>
      <c r="P183" s="67"/>
      <c r="Q183" s="68" t="str">
        <f t="shared" si="15"/>
        <v>入金日　令和4年　9月23日　金曜日</v>
      </c>
    </row>
    <row r="184" spans="1:17" s="6" customFormat="1" ht="19.5" customHeight="1">
      <c r="A184" s="67"/>
      <c r="B184" s="68">
        <f>'ﾗｲｶﾑ杯参加ﾁｰﾑ（高）'!$N$9</f>
        <v>0</v>
      </c>
      <c r="C184" s="67"/>
      <c r="D184" s="67"/>
      <c r="E184" s="69"/>
      <c r="F184" s="67"/>
      <c r="G184" s="68">
        <f t="shared" si="14"/>
        <v>0</v>
      </c>
      <c r="K184" s="67"/>
      <c r="L184" s="68">
        <f>'ﾗｲｶﾑ杯参加ﾁｰﾑ（高）'!$N$9</f>
        <v>0</v>
      </c>
      <c r="M184" s="67"/>
      <c r="N184" s="67"/>
      <c r="O184" s="69"/>
      <c r="P184" s="67"/>
      <c r="Q184" s="68">
        <f t="shared" si="15"/>
        <v>0</v>
      </c>
    </row>
    <row r="185" spans="1:17" s="6" customFormat="1" ht="19.5" customHeight="1">
      <c r="A185" s="67"/>
      <c r="B185" s="68" t="s">
        <v>242</v>
      </c>
      <c r="C185" s="67"/>
      <c r="D185" s="67"/>
      <c r="E185" s="69"/>
      <c r="F185" s="67"/>
      <c r="G185" s="68" t="str">
        <f t="shared" si="14"/>
        <v>上記正に領収致しました。</v>
      </c>
      <c r="K185" s="67"/>
      <c r="L185" s="68" t="s">
        <v>242</v>
      </c>
      <c r="M185" s="67"/>
      <c r="N185" s="67"/>
      <c r="O185" s="69"/>
      <c r="P185" s="67"/>
      <c r="Q185" s="68" t="str">
        <f t="shared" si="15"/>
        <v>上記正に領収致しました。</v>
      </c>
    </row>
    <row r="186" spans="1:17" s="6" customFormat="1" ht="19.5" customHeight="1">
      <c r="A186" s="67"/>
      <c r="B186" s="68">
        <f>'ﾗｲｶﾑ杯参加ﾁｰﾑ（高）'!$N$11</f>
        <v>0</v>
      </c>
      <c r="C186" s="67"/>
      <c r="D186" s="67"/>
      <c r="E186" s="69"/>
      <c r="F186" s="67"/>
      <c r="G186" s="68">
        <f t="shared" si="14"/>
        <v>0</v>
      </c>
      <c r="K186" s="67"/>
      <c r="L186" s="68">
        <f>'ﾗｲｶﾑ杯参加ﾁｰﾑ（高）'!$N$11</f>
        <v>0</v>
      </c>
      <c r="M186" s="67"/>
      <c r="N186" s="67"/>
      <c r="O186" s="69"/>
      <c r="P186" s="67"/>
      <c r="Q186" s="68">
        <f t="shared" si="15"/>
        <v>0</v>
      </c>
    </row>
    <row r="187" spans="1:17" s="6" customFormat="1" ht="19.5" customHeight="1">
      <c r="A187" s="67"/>
      <c r="B187" s="68" t="str">
        <f>'ﾗｲｶﾑ杯参加ﾁｰﾑ（高）'!$N$12</f>
        <v>宮古地区小学生バレーボール連盟</v>
      </c>
      <c r="C187" s="67"/>
      <c r="D187" s="67"/>
      <c r="E187" s="69"/>
      <c r="F187" s="67"/>
      <c r="G187" s="68" t="str">
        <f t="shared" si="14"/>
        <v>宮古地区小学生バレーボール連盟</v>
      </c>
      <c r="K187" s="67"/>
      <c r="L187" s="68" t="str">
        <f>'ﾗｲｶﾑ杯参加ﾁｰﾑ（高）'!$N$12</f>
        <v>宮古地区小学生バレーボール連盟</v>
      </c>
      <c r="M187" s="67"/>
      <c r="N187" s="67"/>
      <c r="O187" s="69"/>
      <c r="P187" s="67"/>
      <c r="Q187" s="68" t="str">
        <f t="shared" si="15"/>
        <v>宮古地区小学生バレーボール連盟</v>
      </c>
    </row>
    <row r="188" spans="1:17" s="6" customFormat="1" ht="19.5" customHeight="1">
      <c r="A188" s="67"/>
      <c r="B188" s="68" t="str">
        <f>'ﾗｲｶﾑ杯参加ﾁｰﾑ（高）'!$N$13&amp;" 　印"</f>
        <v>会　　長　　　漢那　則朋 　印</v>
      </c>
      <c r="C188" s="67"/>
      <c r="D188" s="67"/>
      <c r="E188" s="69"/>
      <c r="F188" s="67"/>
      <c r="G188" s="68" t="str">
        <f t="shared" si="14"/>
        <v>会　　長　　　漢那　則朋 　印</v>
      </c>
      <c r="K188" s="67"/>
      <c r="L188" s="68" t="str">
        <f>'ﾗｲｶﾑ杯参加ﾁｰﾑ（高）'!$N$13&amp;" 　印"</f>
        <v>会　　長　　　漢那　則朋 　印</v>
      </c>
      <c r="M188" s="67"/>
      <c r="N188" s="67"/>
      <c r="O188" s="69"/>
      <c r="P188" s="67"/>
      <c r="Q188" s="68" t="str">
        <f t="shared" si="15"/>
        <v>会　　長　　　漢那　則朋 　印</v>
      </c>
    </row>
    <row r="189" spans="1:17" s="6" customFormat="1" ht="19.5" customHeight="1">
      <c r="A189" s="67"/>
      <c r="B189" s="68">
        <f>'ﾗｲｶﾑ杯参加ﾁｰﾑ（高）'!$N$14</f>
        <v>0</v>
      </c>
      <c r="C189" s="67"/>
      <c r="D189" s="67"/>
      <c r="E189" s="69"/>
      <c r="F189" s="67"/>
      <c r="G189" s="68">
        <f t="shared" si="14"/>
        <v>0</v>
      </c>
      <c r="K189" s="67"/>
      <c r="L189" s="68">
        <f>'ﾗｲｶﾑ杯参加ﾁｰﾑ（高）'!$N$14</f>
        <v>0</v>
      </c>
      <c r="M189" s="67"/>
      <c r="N189" s="67"/>
      <c r="O189" s="69"/>
      <c r="P189" s="67"/>
      <c r="Q189" s="68">
        <f t="shared" si="15"/>
        <v>0</v>
      </c>
    </row>
    <row r="190" spans="1:17" s="6" customFormat="1" ht="19.5" customHeight="1">
      <c r="A190" s="67"/>
      <c r="B190" s="68">
        <f>'ﾗｲｶﾑ杯参加ﾁｰﾑ（高）'!$N$15</f>
        <v>0</v>
      </c>
      <c r="C190" s="67"/>
      <c r="D190" s="67"/>
      <c r="E190" s="69"/>
      <c r="F190" s="67"/>
      <c r="G190" s="68">
        <f t="shared" si="14"/>
        <v>0</v>
      </c>
      <c r="K190" s="67"/>
      <c r="L190" s="68">
        <f>'ﾗｲｶﾑ杯参加ﾁｰﾑ（高）'!$N$15</f>
        <v>0</v>
      </c>
      <c r="M190" s="67"/>
      <c r="N190" s="67"/>
      <c r="O190" s="69"/>
      <c r="P190" s="67"/>
      <c r="Q190" s="68">
        <f t="shared" si="15"/>
        <v>0</v>
      </c>
    </row>
    <row r="191" spans="1:17" ht="19.5" customHeight="1">
      <c r="A191" s="15"/>
      <c r="B191" s="68">
        <f>'ﾗｲｶﾑ杯参加ﾁｰﾑ（高）'!$N$16</f>
        <v>0</v>
      </c>
      <c r="C191" s="15"/>
      <c r="D191" s="15"/>
      <c r="E191" s="65"/>
      <c r="F191" s="15"/>
      <c r="G191" s="68">
        <f t="shared" si="14"/>
        <v>0</v>
      </c>
      <c r="K191" s="15"/>
      <c r="L191" s="68">
        <f>'ﾗｲｶﾑ杯参加ﾁｰﾑ（高）'!$N$16</f>
        <v>0</v>
      </c>
      <c r="M191" s="15"/>
      <c r="N191" s="15"/>
      <c r="O191" s="65"/>
      <c r="P191" s="15"/>
      <c r="Q191" s="68">
        <f t="shared" si="15"/>
        <v>0</v>
      </c>
    </row>
    <row r="192" spans="1:17" ht="19.5" customHeight="1">
      <c r="A192" s="15"/>
      <c r="B192" s="68">
        <f>'ﾗｲｶﾑ杯参加ﾁｰﾑ（高）'!$N$17</f>
        <v>0</v>
      </c>
      <c r="C192" s="15"/>
      <c r="D192" s="15"/>
      <c r="E192" s="65"/>
      <c r="F192" s="15"/>
      <c r="G192" s="68">
        <f t="shared" si="14"/>
        <v>0</v>
      </c>
      <c r="K192" s="15"/>
      <c r="L192" s="68">
        <f>'ﾗｲｶﾑ杯参加ﾁｰﾑ（高）'!$N$17</f>
        <v>0</v>
      </c>
      <c r="M192" s="15"/>
      <c r="N192" s="15"/>
      <c r="O192" s="65"/>
      <c r="P192" s="15"/>
      <c r="Q192" s="68">
        <f t="shared" si="15"/>
        <v>0</v>
      </c>
    </row>
    <row r="193" spans="1:20" ht="23.25">
      <c r="A193" s="1003" t="s">
        <v>239</v>
      </c>
      <c r="B193" s="1003"/>
      <c r="C193" s="1003"/>
      <c r="D193" s="1003"/>
      <c r="E193" s="1004"/>
      <c r="F193" s="1003" t="s">
        <v>240</v>
      </c>
      <c r="G193" s="1003"/>
      <c r="H193" s="1003"/>
      <c r="I193" s="1003"/>
      <c r="J193" s="1003"/>
      <c r="K193" s="1003" t="s">
        <v>239</v>
      </c>
      <c r="L193" s="1003"/>
      <c r="M193" s="1003"/>
      <c r="N193" s="1003"/>
      <c r="O193" s="1004"/>
      <c r="P193" s="1003" t="s">
        <v>240</v>
      </c>
      <c r="Q193" s="1003"/>
      <c r="R193" s="1003"/>
      <c r="S193" s="1003"/>
      <c r="T193" s="1003"/>
    </row>
    <row r="194" spans="1:16" ht="24" customHeight="1">
      <c r="A194" s="64"/>
      <c r="B194" s="15"/>
      <c r="C194" s="15"/>
      <c r="D194" s="15"/>
      <c r="E194" s="65"/>
      <c r="F194" s="15"/>
      <c r="K194" s="64"/>
      <c r="L194" s="15"/>
      <c r="M194" s="15"/>
      <c r="N194" s="15"/>
      <c r="O194" s="65"/>
      <c r="P194" s="15"/>
    </row>
    <row r="195" spans="1:20" ht="23.25">
      <c r="A195" s="1000" t="str">
        <f>'ﾗｲｶﾑ杯参加ﾁｰﾑ（高）'!C11&amp;"　"&amp;'ﾗｲｶﾑ杯参加ﾁｰﾑ（高）'!D143&amp;"　様"</f>
        <v>　　様</v>
      </c>
      <c r="B195" s="1001"/>
      <c r="C195" s="1001"/>
      <c r="D195" s="1001"/>
      <c r="E195" s="1002"/>
      <c r="F195" s="1000" t="str">
        <f>A195</f>
        <v>　　様</v>
      </c>
      <c r="G195" s="1000"/>
      <c r="H195" s="1000"/>
      <c r="I195" s="1000"/>
      <c r="J195" s="1000"/>
      <c r="K195" s="1000" t="str">
        <f>'ﾗｲｶﾑ杯参加ﾁｰﾑ（高）'!I11&amp;"　"&amp;'ﾗｲｶﾑ杯参加ﾁｰﾑ（高）'!J11&amp;"　様"</f>
        <v>久松WVC　　(高) 女子　様</v>
      </c>
      <c r="L195" s="1001"/>
      <c r="M195" s="1001"/>
      <c r="N195" s="1001"/>
      <c r="O195" s="1002"/>
      <c r="P195" s="1000" t="str">
        <f>K195</f>
        <v>久松WVC　　(高) 女子　様</v>
      </c>
      <c r="Q195" s="1000"/>
      <c r="R195" s="1000"/>
      <c r="S195" s="1000"/>
      <c r="T195" s="1000"/>
    </row>
    <row r="196" spans="1:16" ht="19.5" customHeight="1">
      <c r="A196" s="66"/>
      <c r="B196" s="15"/>
      <c r="C196" s="15"/>
      <c r="D196" s="15"/>
      <c r="E196" s="65"/>
      <c r="F196" s="15"/>
      <c r="K196" s="66"/>
      <c r="L196" s="15"/>
      <c r="M196" s="15"/>
      <c r="N196" s="15"/>
      <c r="O196" s="65"/>
      <c r="P196" s="15"/>
    </row>
    <row r="197" spans="1:16" ht="19.5" customHeight="1">
      <c r="A197" s="66"/>
      <c r="B197" s="15"/>
      <c r="C197" s="15"/>
      <c r="D197" s="15"/>
      <c r="E197" s="65"/>
      <c r="F197" s="15"/>
      <c r="K197" s="66"/>
      <c r="L197" s="15"/>
      <c r="M197" s="15"/>
      <c r="N197" s="15"/>
      <c r="O197" s="65"/>
      <c r="P197" s="15"/>
    </row>
    <row r="198" spans="1:20" ht="19.5" customHeight="1">
      <c r="A198" s="997">
        <f>'ﾗｲｶﾑ杯参加ﾁｰﾑ（高）'!E11</f>
        <v>0</v>
      </c>
      <c r="B198" s="998"/>
      <c r="C198" s="998"/>
      <c r="D198" s="998"/>
      <c r="E198" s="999"/>
      <c r="F198" s="997">
        <f>A198</f>
        <v>0</v>
      </c>
      <c r="G198" s="998"/>
      <c r="H198" s="998"/>
      <c r="I198" s="998"/>
      <c r="J198" s="998"/>
      <c r="K198" s="997">
        <f>'ﾗｲｶﾑ杯参加ﾁｰﾑ（高）'!K11</f>
        <v>3000</v>
      </c>
      <c r="L198" s="998"/>
      <c r="M198" s="998"/>
      <c r="N198" s="998"/>
      <c r="O198" s="999"/>
      <c r="P198" s="997">
        <f>K198</f>
        <v>3000</v>
      </c>
      <c r="Q198" s="998"/>
      <c r="R198" s="998"/>
      <c r="S198" s="998"/>
      <c r="T198" s="998"/>
    </row>
    <row r="199" spans="1:16" ht="19.5" customHeight="1">
      <c r="A199" s="66"/>
      <c r="B199" s="15"/>
      <c r="C199" s="15"/>
      <c r="D199" s="15"/>
      <c r="E199" s="65"/>
      <c r="F199" s="15"/>
      <c r="K199" s="66"/>
      <c r="L199" s="15"/>
      <c r="M199" s="15"/>
      <c r="N199" s="15"/>
      <c r="O199" s="65"/>
      <c r="P199" s="15"/>
    </row>
    <row r="200" spans="1:17" s="6" customFormat="1" ht="19.5" customHeight="1">
      <c r="A200" s="67"/>
      <c r="B200" s="68" t="s">
        <v>241</v>
      </c>
      <c r="C200" s="67"/>
      <c r="D200" s="67"/>
      <c r="E200" s="69"/>
      <c r="F200" s="67"/>
      <c r="G200" s="68" t="str">
        <f>$B$8</f>
        <v>但し、</v>
      </c>
      <c r="K200" s="67"/>
      <c r="L200" s="68" t="s">
        <v>241</v>
      </c>
      <c r="M200" s="67"/>
      <c r="N200" s="67"/>
      <c r="O200" s="69"/>
      <c r="P200" s="67"/>
      <c r="Q200" s="68" t="str">
        <f>$B$8</f>
        <v>但し、</v>
      </c>
    </row>
    <row r="201" spans="1:17" s="6" customFormat="1" ht="19.5" customHeight="1">
      <c r="A201" s="67"/>
      <c r="B201" s="511" t="str">
        <f>'ﾗｲｶﾑ杯参加ﾁｰﾑ（高）'!$N$2</f>
        <v>第１8回スポーツショップライカム杯 秋季小学生バレーボール大会</v>
      </c>
      <c r="C201" s="67"/>
      <c r="D201" s="67"/>
      <c r="E201" s="69"/>
      <c r="F201" s="67"/>
      <c r="G201" s="511" t="str">
        <f>$B$9</f>
        <v>第１8回スポーツショップライカム杯 秋季小学生バレーボール大会</v>
      </c>
      <c r="K201" s="67"/>
      <c r="L201" s="511" t="str">
        <f>'ﾗｲｶﾑ杯参加ﾁｰﾑ（高）'!$N$2</f>
        <v>第１8回スポーツショップライカム杯 秋季小学生バレーボール大会</v>
      </c>
      <c r="M201" s="67"/>
      <c r="N201" s="67"/>
      <c r="O201" s="69"/>
      <c r="P201" s="67"/>
      <c r="Q201" s="511" t="str">
        <f>$B$9</f>
        <v>第１8回スポーツショップライカム杯 秋季小学生バレーボール大会</v>
      </c>
    </row>
    <row r="202" spans="1:17" s="6" customFormat="1" ht="19.5" customHeight="1">
      <c r="A202" s="67"/>
      <c r="B202" s="68">
        <f>'ﾗｲｶﾑ杯参加ﾁｰﾑ（高）'!$N$3</f>
        <v>0</v>
      </c>
      <c r="C202" s="68"/>
      <c r="D202" s="67"/>
      <c r="E202" s="69"/>
      <c r="F202" s="67"/>
      <c r="G202" s="68">
        <f>$B$10</f>
        <v>0</v>
      </c>
      <c r="K202" s="67"/>
      <c r="L202" s="68">
        <f>'ﾗｲｶﾑ杯参加ﾁｰﾑ（高）'!$N$3</f>
        <v>0</v>
      </c>
      <c r="M202" s="68"/>
      <c r="N202" s="67"/>
      <c r="O202" s="69"/>
      <c r="P202" s="67"/>
      <c r="Q202" s="68">
        <f>$B$10</f>
        <v>0</v>
      </c>
    </row>
    <row r="203" spans="1:17" s="6" customFormat="1" ht="19.5" customHeight="1">
      <c r="A203" s="67"/>
      <c r="B203" s="68" t="str">
        <f>'ﾗｲｶﾑ杯参加ﾁｰﾑ（高）'!$N$4</f>
        <v>参加料として</v>
      </c>
      <c r="C203" s="68"/>
      <c r="D203" s="67"/>
      <c r="E203" s="69"/>
      <c r="F203" s="67"/>
      <c r="G203" s="68" t="str">
        <f>$B$11</f>
        <v>参加料として</v>
      </c>
      <c r="K203" s="67"/>
      <c r="L203" s="68" t="str">
        <f>'ﾗｲｶﾑ杯参加ﾁｰﾑ（高）'!$N$4</f>
        <v>参加料として</v>
      </c>
      <c r="M203" s="68"/>
      <c r="N203" s="67"/>
      <c r="O203" s="69"/>
      <c r="P203" s="67"/>
      <c r="Q203" s="68" t="str">
        <f>$B$11</f>
        <v>参加料として</v>
      </c>
    </row>
    <row r="204" spans="1:17" s="6" customFormat="1" ht="19.5" customHeight="1">
      <c r="A204" s="67"/>
      <c r="B204" s="68">
        <f>'ﾗｲｶﾑ杯参加ﾁｰﾑ（高）'!$N$5</f>
        <v>0</v>
      </c>
      <c r="C204" s="67"/>
      <c r="D204" s="67"/>
      <c r="E204" s="69"/>
      <c r="F204" s="67"/>
      <c r="G204" s="68">
        <f aca="true" t="shared" si="16" ref="G204:G216">$B204</f>
        <v>0</v>
      </c>
      <c r="K204" s="67"/>
      <c r="L204" s="68">
        <f>'ﾗｲｶﾑ杯参加ﾁｰﾑ（高）'!$N$5</f>
        <v>0</v>
      </c>
      <c r="M204" s="67"/>
      <c r="N204" s="67"/>
      <c r="O204" s="69"/>
      <c r="P204" s="67"/>
      <c r="Q204" s="68">
        <f aca="true" t="shared" si="17" ref="Q204:Q216">$B204</f>
        <v>0</v>
      </c>
    </row>
    <row r="205" spans="1:17" s="6" customFormat="1" ht="19.5" customHeight="1">
      <c r="A205" s="67"/>
      <c r="B205" s="68">
        <f>'ﾗｲｶﾑ杯参加ﾁｰﾑ（高）'!$N$6</f>
        <v>0</v>
      </c>
      <c r="C205" s="67"/>
      <c r="D205" s="67"/>
      <c r="E205" s="69"/>
      <c r="F205" s="67"/>
      <c r="G205" s="68">
        <f t="shared" si="16"/>
        <v>0</v>
      </c>
      <c r="K205" s="67"/>
      <c r="L205" s="68">
        <f>'ﾗｲｶﾑ杯参加ﾁｰﾑ（高）'!$N$6</f>
        <v>0</v>
      </c>
      <c r="M205" s="67"/>
      <c r="N205" s="67"/>
      <c r="O205" s="69"/>
      <c r="P205" s="67"/>
      <c r="Q205" s="68">
        <f t="shared" si="17"/>
        <v>0</v>
      </c>
    </row>
    <row r="206" spans="1:17" s="6" customFormat="1" ht="19.5" customHeight="1">
      <c r="A206" s="67"/>
      <c r="B206" s="68">
        <f>'ﾗｲｶﾑ杯参加ﾁｰﾑ（高）'!$N$7</f>
        <v>0</v>
      </c>
      <c r="C206" s="67"/>
      <c r="D206" s="67"/>
      <c r="E206" s="69"/>
      <c r="F206" s="67"/>
      <c r="G206" s="68">
        <f t="shared" si="16"/>
        <v>0</v>
      </c>
      <c r="K206" s="67"/>
      <c r="L206" s="68">
        <f>'ﾗｲｶﾑ杯参加ﾁｰﾑ（高）'!$N$7</f>
        <v>0</v>
      </c>
      <c r="M206" s="67"/>
      <c r="N206" s="67"/>
      <c r="O206" s="69"/>
      <c r="P206" s="67"/>
      <c r="Q206" s="68">
        <f t="shared" si="17"/>
        <v>0</v>
      </c>
    </row>
    <row r="207" spans="1:17" s="6" customFormat="1" ht="19.5" customHeight="1">
      <c r="A207" s="67"/>
      <c r="B207" s="68" t="str">
        <f>"入金日　"&amp;"令和"&amp;'ﾗｲｶﾑ杯参加ﾁｰﾑ（高）'!$O$8&amp;"年　"&amp;'ﾗｲｶﾑ杯参加ﾁｰﾑ（高）'!$Q$8&amp;"月"&amp;'ﾗｲｶﾑ杯参加ﾁｰﾑ（高）'!$S$8&amp;"日　"&amp;'ﾗｲｶﾑ杯参加ﾁｰﾑ（高）'!$U$8</f>
        <v>入金日　令和4年　9月23日　金曜日</v>
      </c>
      <c r="C207" s="67"/>
      <c r="D207" s="67"/>
      <c r="E207" s="69"/>
      <c r="F207" s="67"/>
      <c r="G207" s="68" t="str">
        <f t="shared" si="16"/>
        <v>入金日　令和4年　9月23日　金曜日</v>
      </c>
      <c r="K207" s="67"/>
      <c r="L207" s="68" t="str">
        <f>"入金日　"&amp;"令和"&amp;'ﾗｲｶﾑ杯参加ﾁｰﾑ（高）'!$O$8&amp;"年　"&amp;'ﾗｲｶﾑ杯参加ﾁｰﾑ（高）'!$Q$8&amp;"月"&amp;'ﾗｲｶﾑ杯参加ﾁｰﾑ（高）'!$S$8&amp;"日　"&amp;'ﾗｲｶﾑ杯参加ﾁｰﾑ（高）'!$U$8</f>
        <v>入金日　令和4年　9月23日　金曜日</v>
      </c>
      <c r="M207" s="67"/>
      <c r="N207" s="67"/>
      <c r="O207" s="69"/>
      <c r="P207" s="67"/>
      <c r="Q207" s="68" t="str">
        <f t="shared" si="17"/>
        <v>入金日　令和4年　9月23日　金曜日</v>
      </c>
    </row>
    <row r="208" spans="1:17" s="6" customFormat="1" ht="19.5" customHeight="1">
      <c r="A208" s="67"/>
      <c r="B208" s="68">
        <f>'ﾗｲｶﾑ杯参加ﾁｰﾑ（高）'!$N$9</f>
        <v>0</v>
      </c>
      <c r="C208" s="67"/>
      <c r="D208" s="67"/>
      <c r="E208" s="69"/>
      <c r="F208" s="67"/>
      <c r="G208" s="68">
        <f t="shared" si="16"/>
        <v>0</v>
      </c>
      <c r="K208" s="67"/>
      <c r="L208" s="68">
        <f>'ﾗｲｶﾑ杯参加ﾁｰﾑ（高）'!$N$9</f>
        <v>0</v>
      </c>
      <c r="M208" s="67"/>
      <c r="N208" s="67"/>
      <c r="O208" s="69"/>
      <c r="P208" s="67"/>
      <c r="Q208" s="68">
        <f t="shared" si="17"/>
        <v>0</v>
      </c>
    </row>
    <row r="209" spans="1:17" s="6" customFormat="1" ht="19.5" customHeight="1">
      <c r="A209" s="67"/>
      <c r="B209" s="68" t="s">
        <v>242</v>
      </c>
      <c r="C209" s="67"/>
      <c r="D209" s="67"/>
      <c r="E209" s="69"/>
      <c r="F209" s="67"/>
      <c r="G209" s="68" t="str">
        <f t="shared" si="16"/>
        <v>上記正に領収致しました。</v>
      </c>
      <c r="K209" s="67"/>
      <c r="L209" s="68" t="s">
        <v>242</v>
      </c>
      <c r="M209" s="67"/>
      <c r="N209" s="67"/>
      <c r="O209" s="69"/>
      <c r="P209" s="67"/>
      <c r="Q209" s="68" t="str">
        <f t="shared" si="17"/>
        <v>上記正に領収致しました。</v>
      </c>
    </row>
    <row r="210" spans="1:17" s="6" customFormat="1" ht="19.5" customHeight="1">
      <c r="A210" s="67"/>
      <c r="B210" s="68">
        <f>'ﾗｲｶﾑ杯参加ﾁｰﾑ（高）'!$N$11</f>
        <v>0</v>
      </c>
      <c r="C210" s="67"/>
      <c r="D210" s="67"/>
      <c r="E210" s="69"/>
      <c r="F210" s="67"/>
      <c r="G210" s="68">
        <f t="shared" si="16"/>
        <v>0</v>
      </c>
      <c r="K210" s="67"/>
      <c r="L210" s="68">
        <f>'ﾗｲｶﾑ杯参加ﾁｰﾑ（高）'!$N$11</f>
        <v>0</v>
      </c>
      <c r="M210" s="67"/>
      <c r="N210" s="67"/>
      <c r="O210" s="69"/>
      <c r="P210" s="67"/>
      <c r="Q210" s="68">
        <f t="shared" si="17"/>
        <v>0</v>
      </c>
    </row>
    <row r="211" spans="1:17" s="6" customFormat="1" ht="19.5" customHeight="1">
      <c r="A211" s="67"/>
      <c r="B211" s="68" t="str">
        <f>'ﾗｲｶﾑ杯参加ﾁｰﾑ（高）'!$N$12</f>
        <v>宮古地区小学生バレーボール連盟</v>
      </c>
      <c r="C211" s="67"/>
      <c r="D211" s="67"/>
      <c r="E211" s="69"/>
      <c r="F211" s="67"/>
      <c r="G211" s="68" t="str">
        <f t="shared" si="16"/>
        <v>宮古地区小学生バレーボール連盟</v>
      </c>
      <c r="K211" s="67"/>
      <c r="L211" s="68" t="str">
        <f>'ﾗｲｶﾑ杯参加ﾁｰﾑ（高）'!$N$12</f>
        <v>宮古地区小学生バレーボール連盟</v>
      </c>
      <c r="M211" s="67"/>
      <c r="N211" s="67"/>
      <c r="O211" s="69"/>
      <c r="P211" s="67"/>
      <c r="Q211" s="68" t="str">
        <f t="shared" si="17"/>
        <v>宮古地区小学生バレーボール連盟</v>
      </c>
    </row>
    <row r="212" spans="1:17" s="6" customFormat="1" ht="19.5" customHeight="1">
      <c r="A212" s="67"/>
      <c r="B212" s="68" t="str">
        <f>'ﾗｲｶﾑ杯参加ﾁｰﾑ（高）'!$N$13&amp;" 　印"</f>
        <v>会　　長　　　漢那　則朋 　印</v>
      </c>
      <c r="C212" s="67"/>
      <c r="D212" s="67"/>
      <c r="E212" s="69"/>
      <c r="F212" s="67"/>
      <c r="G212" s="68" t="str">
        <f t="shared" si="16"/>
        <v>会　　長　　　漢那　則朋 　印</v>
      </c>
      <c r="K212" s="67"/>
      <c r="L212" s="68" t="str">
        <f>'ﾗｲｶﾑ杯参加ﾁｰﾑ（高）'!$N$13&amp;" 　印"</f>
        <v>会　　長　　　漢那　則朋 　印</v>
      </c>
      <c r="M212" s="67"/>
      <c r="N212" s="67"/>
      <c r="O212" s="69"/>
      <c r="P212" s="67"/>
      <c r="Q212" s="68" t="str">
        <f t="shared" si="17"/>
        <v>会　　長　　　漢那　則朋 　印</v>
      </c>
    </row>
    <row r="213" spans="1:17" s="6" customFormat="1" ht="19.5" customHeight="1">
      <c r="A213" s="67"/>
      <c r="B213" s="68">
        <f>'ﾗｲｶﾑ杯参加ﾁｰﾑ（高）'!$N$14</f>
        <v>0</v>
      </c>
      <c r="C213" s="67"/>
      <c r="D213" s="67"/>
      <c r="E213" s="69"/>
      <c r="F213" s="67"/>
      <c r="G213" s="68">
        <f t="shared" si="16"/>
        <v>0</v>
      </c>
      <c r="K213" s="67"/>
      <c r="L213" s="68">
        <f>'ﾗｲｶﾑ杯参加ﾁｰﾑ（高）'!$N$14</f>
        <v>0</v>
      </c>
      <c r="M213" s="67"/>
      <c r="N213" s="67"/>
      <c r="O213" s="69"/>
      <c r="P213" s="67"/>
      <c r="Q213" s="68">
        <f t="shared" si="17"/>
        <v>0</v>
      </c>
    </row>
    <row r="214" spans="1:17" s="6" customFormat="1" ht="19.5" customHeight="1">
      <c r="A214" s="67"/>
      <c r="B214" s="68">
        <f>'ﾗｲｶﾑ杯参加ﾁｰﾑ（高）'!$N$15</f>
        <v>0</v>
      </c>
      <c r="C214" s="67"/>
      <c r="D214" s="67"/>
      <c r="E214" s="69"/>
      <c r="F214" s="67"/>
      <c r="G214" s="68">
        <f t="shared" si="16"/>
        <v>0</v>
      </c>
      <c r="K214" s="67"/>
      <c r="L214" s="68">
        <f>'ﾗｲｶﾑ杯参加ﾁｰﾑ（高）'!$N$15</f>
        <v>0</v>
      </c>
      <c r="M214" s="67"/>
      <c r="N214" s="67"/>
      <c r="O214" s="69"/>
      <c r="P214" s="67"/>
      <c r="Q214" s="68">
        <f t="shared" si="17"/>
        <v>0</v>
      </c>
    </row>
    <row r="215" spans="1:17" ht="19.5" customHeight="1">
      <c r="A215" s="15"/>
      <c r="B215" s="68">
        <f>'ﾗｲｶﾑ杯参加ﾁｰﾑ（高）'!$N$16</f>
        <v>0</v>
      </c>
      <c r="C215" s="15"/>
      <c r="D215" s="15"/>
      <c r="E215" s="65"/>
      <c r="F215" s="15"/>
      <c r="G215" s="68">
        <f t="shared" si="16"/>
        <v>0</v>
      </c>
      <c r="K215" s="15"/>
      <c r="L215" s="68">
        <f>'ﾗｲｶﾑ杯参加ﾁｰﾑ（高）'!$N$16</f>
        <v>0</v>
      </c>
      <c r="M215" s="15"/>
      <c r="N215" s="15"/>
      <c r="O215" s="65"/>
      <c r="P215" s="15"/>
      <c r="Q215" s="68">
        <f t="shared" si="17"/>
        <v>0</v>
      </c>
    </row>
    <row r="216" spans="1:17" ht="19.5" customHeight="1">
      <c r="A216" s="15"/>
      <c r="B216" s="68">
        <f>'ﾗｲｶﾑ杯参加ﾁｰﾑ（高）'!$N$17</f>
        <v>0</v>
      </c>
      <c r="C216" s="15"/>
      <c r="D216" s="15"/>
      <c r="E216" s="65"/>
      <c r="F216" s="15"/>
      <c r="G216" s="68">
        <f t="shared" si="16"/>
        <v>0</v>
      </c>
      <c r="K216" s="15"/>
      <c r="L216" s="68">
        <f>'ﾗｲｶﾑ杯参加ﾁｰﾑ（高）'!$N$17</f>
        <v>0</v>
      </c>
      <c r="M216" s="15"/>
      <c r="N216" s="15"/>
      <c r="O216" s="65"/>
      <c r="P216" s="15"/>
      <c r="Q216" s="68">
        <f t="shared" si="17"/>
        <v>0</v>
      </c>
    </row>
    <row r="217" spans="1:20" ht="23.25">
      <c r="A217" s="1003" t="s">
        <v>239</v>
      </c>
      <c r="B217" s="1003"/>
      <c r="C217" s="1003"/>
      <c r="D217" s="1003"/>
      <c r="E217" s="1004"/>
      <c r="F217" s="1003" t="s">
        <v>240</v>
      </c>
      <c r="G217" s="1003"/>
      <c r="H217" s="1003"/>
      <c r="I217" s="1003"/>
      <c r="J217" s="1003"/>
      <c r="K217" s="1003" t="s">
        <v>239</v>
      </c>
      <c r="L217" s="1003"/>
      <c r="M217" s="1003"/>
      <c r="N217" s="1003"/>
      <c r="O217" s="1004"/>
      <c r="P217" s="1003" t="s">
        <v>240</v>
      </c>
      <c r="Q217" s="1003"/>
      <c r="R217" s="1003"/>
      <c r="S217" s="1003"/>
      <c r="T217" s="1003"/>
    </row>
    <row r="218" spans="1:16" ht="24" customHeight="1">
      <c r="A218" s="64"/>
      <c r="B218" s="15"/>
      <c r="C218" s="15"/>
      <c r="D218" s="15"/>
      <c r="E218" s="65"/>
      <c r="F218" s="15"/>
      <c r="K218" s="64"/>
      <c r="L218" s="15"/>
      <c r="M218" s="15"/>
      <c r="N218" s="15"/>
      <c r="O218" s="65"/>
      <c r="P218" s="15"/>
    </row>
    <row r="219" spans="1:20" ht="23.25">
      <c r="A219" s="1000" t="str">
        <f>'ﾗｲｶﾑ杯参加ﾁｰﾑ（高）'!C12&amp;"　"&amp;'ﾗｲｶﾑ杯参加ﾁｰﾑ（高）'!D12&amp;"　様"</f>
        <v>　　様</v>
      </c>
      <c r="B219" s="1001"/>
      <c r="C219" s="1001"/>
      <c r="D219" s="1001"/>
      <c r="E219" s="1002"/>
      <c r="F219" s="1000" t="str">
        <f>A219</f>
        <v>　　様</v>
      </c>
      <c r="G219" s="1000"/>
      <c r="H219" s="1000"/>
      <c r="I219" s="1000"/>
      <c r="J219" s="1000"/>
      <c r="K219" s="1000" t="str">
        <f>'ﾗｲｶﾑ杯参加ﾁｰﾑ（高）'!I12&amp;"　"&amp;'ﾗｲｶﾑ杯参加ﾁｰﾑ（高）'!J12&amp;"　様"</f>
        <v>宮古南クラブ　(高) 女子　様</v>
      </c>
      <c r="L219" s="1001"/>
      <c r="M219" s="1001"/>
      <c r="N219" s="1001"/>
      <c r="O219" s="1002"/>
      <c r="P219" s="1000" t="str">
        <f>K219</f>
        <v>宮古南クラブ　(高) 女子　様</v>
      </c>
      <c r="Q219" s="1000"/>
      <c r="R219" s="1000"/>
      <c r="S219" s="1000"/>
      <c r="T219" s="1000"/>
    </row>
    <row r="220" spans="1:16" ht="19.5" customHeight="1">
      <c r="A220" s="66"/>
      <c r="B220" s="15"/>
      <c r="C220" s="15"/>
      <c r="D220" s="15"/>
      <c r="E220" s="65"/>
      <c r="F220" s="15"/>
      <c r="K220" s="66"/>
      <c r="L220" s="15"/>
      <c r="M220" s="15"/>
      <c r="N220" s="15"/>
      <c r="O220" s="65"/>
      <c r="P220" s="15"/>
    </row>
    <row r="221" spans="1:16" ht="19.5" customHeight="1">
      <c r="A221" s="66"/>
      <c r="B221" s="15"/>
      <c r="C221" s="15"/>
      <c r="D221" s="15"/>
      <c r="E221" s="65"/>
      <c r="F221" s="15"/>
      <c r="K221" s="66"/>
      <c r="L221" s="15"/>
      <c r="M221" s="15"/>
      <c r="N221" s="15"/>
      <c r="O221" s="65"/>
      <c r="P221" s="15"/>
    </row>
    <row r="222" spans="1:20" ht="19.5" customHeight="1">
      <c r="A222" s="997">
        <f>'ﾗｲｶﾑ杯参加ﾁｰﾑ（高）'!E12</f>
        <v>0</v>
      </c>
      <c r="B222" s="998"/>
      <c r="C222" s="998"/>
      <c r="D222" s="998"/>
      <c r="E222" s="999"/>
      <c r="F222" s="997">
        <f>A222</f>
        <v>0</v>
      </c>
      <c r="G222" s="998"/>
      <c r="H222" s="998"/>
      <c r="I222" s="998"/>
      <c r="J222" s="998"/>
      <c r="K222" s="997">
        <f>'ﾗｲｶﾑ杯参加ﾁｰﾑ（高）'!K12</f>
        <v>3000</v>
      </c>
      <c r="L222" s="998"/>
      <c r="M222" s="998"/>
      <c r="N222" s="998"/>
      <c r="O222" s="999"/>
      <c r="P222" s="997">
        <f>K222</f>
        <v>3000</v>
      </c>
      <c r="Q222" s="998"/>
      <c r="R222" s="998"/>
      <c r="S222" s="998"/>
      <c r="T222" s="998"/>
    </row>
    <row r="223" spans="1:16" ht="19.5" customHeight="1">
      <c r="A223" s="66"/>
      <c r="B223" s="15"/>
      <c r="C223" s="15"/>
      <c r="D223" s="15"/>
      <c r="E223" s="65"/>
      <c r="F223" s="15"/>
      <c r="K223" s="66"/>
      <c r="L223" s="15"/>
      <c r="M223" s="15"/>
      <c r="N223" s="15"/>
      <c r="O223" s="65"/>
      <c r="P223" s="15"/>
    </row>
    <row r="224" spans="1:17" s="6" customFormat="1" ht="19.5" customHeight="1">
      <c r="A224" s="67"/>
      <c r="B224" s="68" t="s">
        <v>241</v>
      </c>
      <c r="C224" s="67"/>
      <c r="D224" s="67"/>
      <c r="E224" s="69"/>
      <c r="F224" s="67"/>
      <c r="G224" s="68" t="str">
        <f>$B$8</f>
        <v>但し、</v>
      </c>
      <c r="K224" s="67"/>
      <c r="L224" s="68" t="s">
        <v>241</v>
      </c>
      <c r="M224" s="67"/>
      <c r="N224" s="67"/>
      <c r="O224" s="69"/>
      <c r="P224" s="67"/>
      <c r="Q224" s="68" t="str">
        <f>$B$8</f>
        <v>但し、</v>
      </c>
    </row>
    <row r="225" spans="1:17" s="6" customFormat="1" ht="19.5" customHeight="1">
      <c r="A225" s="67"/>
      <c r="B225" s="511" t="str">
        <f>'ﾗｲｶﾑ杯参加ﾁｰﾑ（高）'!$N$2</f>
        <v>第１8回スポーツショップライカム杯 秋季小学生バレーボール大会</v>
      </c>
      <c r="C225" s="67"/>
      <c r="D225" s="67"/>
      <c r="E225" s="69"/>
      <c r="F225" s="67"/>
      <c r="G225" s="511" t="str">
        <f>$B$9</f>
        <v>第１8回スポーツショップライカム杯 秋季小学生バレーボール大会</v>
      </c>
      <c r="K225" s="67"/>
      <c r="L225" s="511" t="str">
        <f>'ﾗｲｶﾑ杯参加ﾁｰﾑ（高）'!$N$2</f>
        <v>第１8回スポーツショップライカム杯 秋季小学生バレーボール大会</v>
      </c>
      <c r="M225" s="67"/>
      <c r="N225" s="67"/>
      <c r="O225" s="69"/>
      <c r="P225" s="67"/>
      <c r="Q225" s="511" t="str">
        <f>$B$9</f>
        <v>第１8回スポーツショップライカム杯 秋季小学生バレーボール大会</v>
      </c>
    </row>
    <row r="226" spans="1:17" s="6" customFormat="1" ht="19.5" customHeight="1">
      <c r="A226" s="67"/>
      <c r="B226" s="68">
        <f>'ﾗｲｶﾑ杯参加ﾁｰﾑ（高）'!$N$3</f>
        <v>0</v>
      </c>
      <c r="C226" s="68"/>
      <c r="D226" s="67"/>
      <c r="E226" s="69"/>
      <c r="F226" s="67"/>
      <c r="G226" s="68">
        <f>$B$10</f>
        <v>0</v>
      </c>
      <c r="K226" s="67"/>
      <c r="L226" s="68">
        <f>'ﾗｲｶﾑ杯参加ﾁｰﾑ（高）'!$N$3</f>
        <v>0</v>
      </c>
      <c r="M226" s="68"/>
      <c r="N226" s="67"/>
      <c r="O226" s="69"/>
      <c r="P226" s="67"/>
      <c r="Q226" s="68">
        <f>$B$10</f>
        <v>0</v>
      </c>
    </row>
    <row r="227" spans="1:17" s="6" customFormat="1" ht="19.5" customHeight="1">
      <c r="A227" s="67"/>
      <c r="B227" s="68" t="str">
        <f>'ﾗｲｶﾑ杯参加ﾁｰﾑ（高）'!$N$4</f>
        <v>参加料として</v>
      </c>
      <c r="C227" s="68"/>
      <c r="D227" s="67"/>
      <c r="E227" s="69"/>
      <c r="F227" s="67"/>
      <c r="G227" s="68" t="str">
        <f>$B$11</f>
        <v>参加料として</v>
      </c>
      <c r="K227" s="67"/>
      <c r="L227" s="68" t="str">
        <f>'ﾗｲｶﾑ杯参加ﾁｰﾑ（高）'!$N$4</f>
        <v>参加料として</v>
      </c>
      <c r="M227" s="68"/>
      <c r="N227" s="67"/>
      <c r="O227" s="69"/>
      <c r="P227" s="67"/>
      <c r="Q227" s="68" t="str">
        <f>$B$11</f>
        <v>参加料として</v>
      </c>
    </row>
    <row r="228" spans="1:17" s="6" customFormat="1" ht="19.5" customHeight="1">
      <c r="A228" s="67"/>
      <c r="B228" s="68">
        <f>'ﾗｲｶﾑ杯参加ﾁｰﾑ（高）'!$N$5</f>
        <v>0</v>
      </c>
      <c r="C228" s="67"/>
      <c r="D228" s="67"/>
      <c r="E228" s="69"/>
      <c r="F228" s="67"/>
      <c r="G228" s="68">
        <f aca="true" t="shared" si="18" ref="G228:G240">$B228</f>
        <v>0</v>
      </c>
      <c r="K228" s="67"/>
      <c r="L228" s="68">
        <f>'ﾗｲｶﾑ杯参加ﾁｰﾑ（高）'!$N$5</f>
        <v>0</v>
      </c>
      <c r="M228" s="67"/>
      <c r="N228" s="67"/>
      <c r="O228" s="69"/>
      <c r="P228" s="67"/>
      <c r="Q228" s="68">
        <f aca="true" t="shared" si="19" ref="Q228:Q240">$B228</f>
        <v>0</v>
      </c>
    </row>
    <row r="229" spans="1:17" s="6" customFormat="1" ht="19.5" customHeight="1">
      <c r="A229" s="67"/>
      <c r="B229" s="68">
        <f>'ﾗｲｶﾑ杯参加ﾁｰﾑ（高）'!$N$6</f>
        <v>0</v>
      </c>
      <c r="C229" s="67"/>
      <c r="D229" s="67"/>
      <c r="E229" s="69"/>
      <c r="F229" s="67"/>
      <c r="G229" s="68">
        <f t="shared" si="18"/>
        <v>0</v>
      </c>
      <c r="K229" s="67"/>
      <c r="L229" s="68">
        <f>'ﾗｲｶﾑ杯参加ﾁｰﾑ（高）'!$N$6</f>
        <v>0</v>
      </c>
      <c r="M229" s="67"/>
      <c r="N229" s="67"/>
      <c r="O229" s="69"/>
      <c r="P229" s="67"/>
      <c r="Q229" s="68">
        <f t="shared" si="19"/>
        <v>0</v>
      </c>
    </row>
    <row r="230" spans="1:17" s="6" customFormat="1" ht="19.5" customHeight="1">
      <c r="A230" s="67"/>
      <c r="B230" s="68">
        <f>'ﾗｲｶﾑ杯参加ﾁｰﾑ（高）'!$N$7</f>
        <v>0</v>
      </c>
      <c r="C230" s="67"/>
      <c r="D230" s="67"/>
      <c r="E230" s="69"/>
      <c r="F230" s="67"/>
      <c r="G230" s="68">
        <f t="shared" si="18"/>
        <v>0</v>
      </c>
      <c r="K230" s="67"/>
      <c r="L230" s="68">
        <f>'ﾗｲｶﾑ杯参加ﾁｰﾑ（高）'!$N$7</f>
        <v>0</v>
      </c>
      <c r="M230" s="67"/>
      <c r="N230" s="67"/>
      <c r="O230" s="69"/>
      <c r="P230" s="67"/>
      <c r="Q230" s="68">
        <f t="shared" si="19"/>
        <v>0</v>
      </c>
    </row>
    <row r="231" spans="1:17" s="6" customFormat="1" ht="19.5" customHeight="1">
      <c r="A231" s="67"/>
      <c r="B231" s="68" t="str">
        <f>"入金日　"&amp;"令和"&amp;'ﾗｲｶﾑ杯参加ﾁｰﾑ（高）'!$O$8&amp;"年　"&amp;'ﾗｲｶﾑ杯参加ﾁｰﾑ（高）'!$Q$8&amp;"月"&amp;'ﾗｲｶﾑ杯参加ﾁｰﾑ（高）'!$S$8&amp;"日　"&amp;'ﾗｲｶﾑ杯参加ﾁｰﾑ（高）'!$U$8</f>
        <v>入金日　令和4年　9月23日　金曜日</v>
      </c>
      <c r="C231" s="67"/>
      <c r="D231" s="67"/>
      <c r="E231" s="69"/>
      <c r="F231" s="67"/>
      <c r="G231" s="68" t="str">
        <f t="shared" si="18"/>
        <v>入金日　令和4年　9月23日　金曜日</v>
      </c>
      <c r="K231" s="67"/>
      <c r="L231" s="68" t="str">
        <f>"入金日　"&amp;"令和"&amp;'ﾗｲｶﾑ杯参加ﾁｰﾑ（高）'!$O$8&amp;"年　"&amp;'ﾗｲｶﾑ杯参加ﾁｰﾑ（高）'!$Q$8&amp;"月"&amp;'ﾗｲｶﾑ杯参加ﾁｰﾑ（高）'!$S$8&amp;"日　"&amp;'ﾗｲｶﾑ杯参加ﾁｰﾑ（高）'!$U$8</f>
        <v>入金日　令和4年　9月23日　金曜日</v>
      </c>
      <c r="M231" s="67"/>
      <c r="N231" s="67"/>
      <c r="O231" s="69"/>
      <c r="P231" s="67"/>
      <c r="Q231" s="68" t="str">
        <f t="shared" si="19"/>
        <v>入金日　令和4年　9月23日　金曜日</v>
      </c>
    </row>
    <row r="232" spans="1:17" s="6" customFormat="1" ht="19.5" customHeight="1">
      <c r="A232" s="67"/>
      <c r="B232" s="68">
        <f>'ﾗｲｶﾑ杯参加ﾁｰﾑ（高）'!$N$9</f>
        <v>0</v>
      </c>
      <c r="C232" s="67"/>
      <c r="D232" s="67"/>
      <c r="E232" s="69"/>
      <c r="F232" s="67"/>
      <c r="G232" s="68">
        <f t="shared" si="18"/>
        <v>0</v>
      </c>
      <c r="K232" s="67"/>
      <c r="L232" s="68">
        <f>'ﾗｲｶﾑ杯参加ﾁｰﾑ（高）'!$N$9</f>
        <v>0</v>
      </c>
      <c r="M232" s="67"/>
      <c r="N232" s="67"/>
      <c r="O232" s="69"/>
      <c r="P232" s="67"/>
      <c r="Q232" s="68">
        <f t="shared" si="19"/>
        <v>0</v>
      </c>
    </row>
    <row r="233" spans="1:17" s="6" customFormat="1" ht="19.5" customHeight="1">
      <c r="A233" s="67"/>
      <c r="B233" s="68" t="s">
        <v>242</v>
      </c>
      <c r="C233" s="67"/>
      <c r="D233" s="67"/>
      <c r="E233" s="69"/>
      <c r="F233" s="67"/>
      <c r="G233" s="68" t="str">
        <f t="shared" si="18"/>
        <v>上記正に領収致しました。</v>
      </c>
      <c r="K233" s="67"/>
      <c r="L233" s="68" t="s">
        <v>242</v>
      </c>
      <c r="M233" s="67"/>
      <c r="N233" s="67"/>
      <c r="O233" s="69"/>
      <c r="P233" s="67"/>
      <c r="Q233" s="68" t="str">
        <f t="shared" si="19"/>
        <v>上記正に領収致しました。</v>
      </c>
    </row>
    <row r="234" spans="1:17" s="6" customFormat="1" ht="19.5" customHeight="1">
      <c r="A234" s="67"/>
      <c r="B234" s="68">
        <f>'ﾗｲｶﾑ杯参加ﾁｰﾑ（高）'!$N$11</f>
        <v>0</v>
      </c>
      <c r="C234" s="67"/>
      <c r="D234" s="67"/>
      <c r="E234" s="69"/>
      <c r="F234" s="67"/>
      <c r="G234" s="68">
        <f t="shared" si="18"/>
        <v>0</v>
      </c>
      <c r="K234" s="67"/>
      <c r="L234" s="68">
        <f>'ﾗｲｶﾑ杯参加ﾁｰﾑ（高）'!$N$11</f>
        <v>0</v>
      </c>
      <c r="M234" s="67"/>
      <c r="N234" s="67"/>
      <c r="O234" s="69"/>
      <c r="P234" s="67"/>
      <c r="Q234" s="68">
        <f t="shared" si="19"/>
        <v>0</v>
      </c>
    </row>
    <row r="235" spans="1:17" s="6" customFormat="1" ht="19.5" customHeight="1">
      <c r="A235" s="67"/>
      <c r="B235" s="68" t="str">
        <f>'ﾗｲｶﾑ杯参加ﾁｰﾑ（高）'!$N$12</f>
        <v>宮古地区小学生バレーボール連盟</v>
      </c>
      <c r="C235" s="67"/>
      <c r="D235" s="67"/>
      <c r="E235" s="69"/>
      <c r="F235" s="67"/>
      <c r="G235" s="68" t="str">
        <f t="shared" si="18"/>
        <v>宮古地区小学生バレーボール連盟</v>
      </c>
      <c r="K235" s="67"/>
      <c r="L235" s="68" t="str">
        <f>'ﾗｲｶﾑ杯参加ﾁｰﾑ（高）'!$N$12</f>
        <v>宮古地区小学生バレーボール連盟</v>
      </c>
      <c r="M235" s="67"/>
      <c r="N235" s="67"/>
      <c r="O235" s="69"/>
      <c r="P235" s="67"/>
      <c r="Q235" s="68" t="str">
        <f t="shared" si="19"/>
        <v>宮古地区小学生バレーボール連盟</v>
      </c>
    </row>
    <row r="236" spans="1:17" s="6" customFormat="1" ht="19.5" customHeight="1">
      <c r="A236" s="67"/>
      <c r="B236" s="68" t="str">
        <f>'ﾗｲｶﾑ杯参加ﾁｰﾑ（高）'!$N$13&amp;" 　印"</f>
        <v>会　　長　　　漢那　則朋 　印</v>
      </c>
      <c r="C236" s="67"/>
      <c r="D236" s="67"/>
      <c r="E236" s="69"/>
      <c r="F236" s="67"/>
      <c r="G236" s="68" t="str">
        <f t="shared" si="18"/>
        <v>会　　長　　　漢那　則朋 　印</v>
      </c>
      <c r="K236" s="67"/>
      <c r="L236" s="68" t="str">
        <f>'ﾗｲｶﾑ杯参加ﾁｰﾑ（高）'!$N$13&amp;" 　印"</f>
        <v>会　　長　　　漢那　則朋 　印</v>
      </c>
      <c r="M236" s="67"/>
      <c r="N236" s="67"/>
      <c r="O236" s="69"/>
      <c r="P236" s="67"/>
      <c r="Q236" s="68" t="str">
        <f t="shared" si="19"/>
        <v>会　　長　　　漢那　則朋 　印</v>
      </c>
    </row>
    <row r="237" spans="1:17" s="6" customFormat="1" ht="19.5" customHeight="1">
      <c r="A237" s="67"/>
      <c r="B237" s="68">
        <f>'ﾗｲｶﾑ杯参加ﾁｰﾑ（高）'!$N$14</f>
        <v>0</v>
      </c>
      <c r="C237" s="67"/>
      <c r="D237" s="67"/>
      <c r="E237" s="69"/>
      <c r="F237" s="67"/>
      <c r="G237" s="68">
        <f t="shared" si="18"/>
        <v>0</v>
      </c>
      <c r="K237" s="67"/>
      <c r="L237" s="68">
        <f>'ﾗｲｶﾑ杯参加ﾁｰﾑ（高）'!$N$14</f>
        <v>0</v>
      </c>
      <c r="M237" s="67"/>
      <c r="N237" s="67"/>
      <c r="O237" s="69"/>
      <c r="P237" s="67"/>
      <c r="Q237" s="68">
        <f t="shared" si="19"/>
        <v>0</v>
      </c>
    </row>
    <row r="238" spans="1:17" s="6" customFormat="1" ht="19.5" customHeight="1">
      <c r="A238" s="67"/>
      <c r="B238" s="68">
        <f>'ﾗｲｶﾑ杯参加ﾁｰﾑ（高）'!$N$15</f>
        <v>0</v>
      </c>
      <c r="C238" s="67"/>
      <c r="D238" s="67"/>
      <c r="E238" s="69"/>
      <c r="F238" s="67"/>
      <c r="G238" s="68">
        <f t="shared" si="18"/>
        <v>0</v>
      </c>
      <c r="K238" s="67"/>
      <c r="L238" s="68">
        <f>'ﾗｲｶﾑ杯参加ﾁｰﾑ（高）'!$N$15</f>
        <v>0</v>
      </c>
      <c r="M238" s="67"/>
      <c r="N238" s="67"/>
      <c r="O238" s="69"/>
      <c r="P238" s="67"/>
      <c r="Q238" s="68">
        <f t="shared" si="19"/>
        <v>0</v>
      </c>
    </row>
    <row r="239" spans="1:17" ht="19.5" customHeight="1">
      <c r="A239" s="15"/>
      <c r="B239" s="68">
        <f>'ﾗｲｶﾑ杯参加ﾁｰﾑ（高）'!$N$16</f>
        <v>0</v>
      </c>
      <c r="C239" s="15"/>
      <c r="D239" s="15"/>
      <c r="E239" s="65"/>
      <c r="F239" s="15"/>
      <c r="G239" s="68">
        <f t="shared" si="18"/>
        <v>0</v>
      </c>
      <c r="K239" s="15"/>
      <c r="L239" s="68">
        <f>'ﾗｲｶﾑ杯参加ﾁｰﾑ（高）'!$N$16</f>
        <v>0</v>
      </c>
      <c r="M239" s="15"/>
      <c r="N239" s="15"/>
      <c r="O239" s="65"/>
      <c r="P239" s="15"/>
      <c r="Q239" s="68">
        <f t="shared" si="19"/>
        <v>0</v>
      </c>
    </row>
    <row r="240" spans="1:17" ht="19.5" customHeight="1">
      <c r="A240" s="15"/>
      <c r="B240" s="68">
        <f>'ﾗｲｶﾑ杯参加ﾁｰﾑ（高）'!$N$17</f>
        <v>0</v>
      </c>
      <c r="C240" s="15"/>
      <c r="D240" s="15"/>
      <c r="E240" s="65"/>
      <c r="F240" s="15"/>
      <c r="G240" s="68">
        <f t="shared" si="18"/>
        <v>0</v>
      </c>
      <c r="K240" s="15"/>
      <c r="L240" s="68">
        <f>'ﾗｲｶﾑ杯参加ﾁｰﾑ（高）'!$N$17</f>
        <v>0</v>
      </c>
      <c r="M240" s="15"/>
      <c r="N240" s="15"/>
      <c r="O240" s="65"/>
      <c r="P240" s="15"/>
      <c r="Q240" s="68">
        <f t="shared" si="19"/>
        <v>0</v>
      </c>
    </row>
    <row r="241" spans="1:20" ht="23.25">
      <c r="A241" s="1003" t="s">
        <v>239</v>
      </c>
      <c r="B241" s="1003"/>
      <c r="C241" s="1003"/>
      <c r="D241" s="1003"/>
      <c r="E241" s="1004"/>
      <c r="F241" s="1003" t="s">
        <v>240</v>
      </c>
      <c r="G241" s="1003"/>
      <c r="H241" s="1003"/>
      <c r="I241" s="1003"/>
      <c r="J241" s="1003"/>
      <c r="K241" s="1003" t="s">
        <v>239</v>
      </c>
      <c r="L241" s="1003"/>
      <c r="M241" s="1003"/>
      <c r="N241" s="1003"/>
      <c r="O241" s="1004"/>
      <c r="P241" s="1003" t="s">
        <v>240</v>
      </c>
      <c r="Q241" s="1003"/>
      <c r="R241" s="1003"/>
      <c r="S241" s="1003"/>
      <c r="T241" s="1003"/>
    </row>
    <row r="242" spans="1:16" ht="24" customHeight="1">
      <c r="A242" s="64"/>
      <c r="B242" s="15"/>
      <c r="C242" s="15"/>
      <c r="D242" s="15"/>
      <c r="E242" s="65"/>
      <c r="F242" s="15"/>
      <c r="K242" s="64"/>
      <c r="L242" s="15"/>
      <c r="M242" s="15"/>
      <c r="N242" s="15"/>
      <c r="O242" s="65"/>
      <c r="P242" s="15"/>
    </row>
    <row r="243" spans="1:20" ht="23.25">
      <c r="A243" s="1000" t="str">
        <f>'ﾗｲｶﾑ杯参加ﾁｰﾑ（高）'!C13&amp;"　"&amp;'ﾗｲｶﾑ杯参加ﾁｰﾑ（高）'!D13&amp;"　様"</f>
        <v>　　様</v>
      </c>
      <c r="B243" s="1001"/>
      <c r="C243" s="1001"/>
      <c r="D243" s="1001"/>
      <c r="E243" s="1002"/>
      <c r="F243" s="1000" t="str">
        <f>A243</f>
        <v>　　様</v>
      </c>
      <c r="G243" s="1000"/>
      <c r="H243" s="1000"/>
      <c r="I243" s="1000"/>
      <c r="J243" s="1000"/>
      <c r="K243" s="1000" t="str">
        <f>'ﾗｲｶﾑ杯参加ﾁｰﾑ（高）'!I13&amp;"　"&amp;'ﾗｲｶﾑ杯参加ﾁｰﾑ（高）'!J13&amp;"　様"</f>
        <v>　　様</v>
      </c>
      <c r="L243" s="1001"/>
      <c r="M243" s="1001"/>
      <c r="N243" s="1001"/>
      <c r="O243" s="1002"/>
      <c r="P243" s="1000" t="str">
        <f>K243</f>
        <v>　　様</v>
      </c>
      <c r="Q243" s="1000"/>
      <c r="R243" s="1000"/>
      <c r="S243" s="1000"/>
      <c r="T243" s="1000"/>
    </row>
    <row r="244" spans="1:16" ht="19.5" customHeight="1">
      <c r="A244" s="66"/>
      <c r="B244" s="15"/>
      <c r="C244" s="15"/>
      <c r="D244" s="15"/>
      <c r="E244" s="65"/>
      <c r="F244" s="15"/>
      <c r="K244" s="66"/>
      <c r="L244" s="15"/>
      <c r="M244" s="15"/>
      <c r="N244" s="15"/>
      <c r="O244" s="65"/>
      <c r="P244" s="15"/>
    </row>
    <row r="245" spans="1:16" ht="19.5" customHeight="1">
      <c r="A245" s="66"/>
      <c r="B245" s="15"/>
      <c r="C245" s="15"/>
      <c r="D245" s="15"/>
      <c r="E245" s="65"/>
      <c r="F245" s="15"/>
      <c r="K245" s="66"/>
      <c r="L245" s="15"/>
      <c r="M245" s="15"/>
      <c r="N245" s="15"/>
      <c r="O245" s="65"/>
      <c r="P245" s="15"/>
    </row>
    <row r="246" spans="1:20" ht="19.5" customHeight="1">
      <c r="A246" s="997">
        <f>'ﾗｲｶﾑ杯参加ﾁｰﾑ（高）'!E13</f>
        <v>0</v>
      </c>
      <c r="B246" s="998"/>
      <c r="C246" s="998"/>
      <c r="D246" s="998"/>
      <c r="E246" s="999"/>
      <c r="F246" s="997">
        <f>A246</f>
        <v>0</v>
      </c>
      <c r="G246" s="998"/>
      <c r="H246" s="998"/>
      <c r="I246" s="998"/>
      <c r="J246" s="998"/>
      <c r="K246" s="997">
        <f>'ﾗｲｶﾑ杯参加ﾁｰﾑ（高）'!K13</f>
        <v>0</v>
      </c>
      <c r="L246" s="998"/>
      <c r="M246" s="998"/>
      <c r="N246" s="998"/>
      <c r="O246" s="999"/>
      <c r="P246" s="997">
        <f>K246</f>
        <v>0</v>
      </c>
      <c r="Q246" s="998"/>
      <c r="R246" s="998"/>
      <c r="S246" s="998"/>
      <c r="T246" s="998"/>
    </row>
    <row r="247" spans="1:16" ht="19.5" customHeight="1">
      <c r="A247" s="66"/>
      <c r="B247" s="15"/>
      <c r="C247" s="15"/>
      <c r="D247" s="15"/>
      <c r="E247" s="65"/>
      <c r="F247" s="15"/>
      <c r="K247" s="66"/>
      <c r="L247" s="15"/>
      <c r="M247" s="15"/>
      <c r="N247" s="15"/>
      <c r="O247" s="65"/>
      <c r="P247" s="15"/>
    </row>
    <row r="248" spans="1:17" s="6" customFormat="1" ht="19.5" customHeight="1">
      <c r="A248" s="67"/>
      <c r="B248" s="68" t="s">
        <v>241</v>
      </c>
      <c r="C248" s="67"/>
      <c r="D248" s="67"/>
      <c r="E248" s="69"/>
      <c r="F248" s="67"/>
      <c r="G248" s="68" t="str">
        <f>$B$8</f>
        <v>但し、</v>
      </c>
      <c r="K248" s="67"/>
      <c r="L248" s="68" t="s">
        <v>241</v>
      </c>
      <c r="M248" s="67"/>
      <c r="N248" s="67"/>
      <c r="O248" s="69"/>
      <c r="P248" s="67"/>
      <c r="Q248" s="68" t="str">
        <f>$B$8</f>
        <v>但し、</v>
      </c>
    </row>
    <row r="249" spans="1:17" s="6" customFormat="1" ht="19.5" customHeight="1">
      <c r="A249" s="67"/>
      <c r="B249" s="511" t="str">
        <f>'ﾗｲｶﾑ杯参加ﾁｰﾑ（高）'!$N$2</f>
        <v>第１8回スポーツショップライカム杯 秋季小学生バレーボール大会</v>
      </c>
      <c r="C249" s="67"/>
      <c r="D249" s="67"/>
      <c r="E249" s="69"/>
      <c r="F249" s="67"/>
      <c r="G249" s="511" t="str">
        <f>$B$9</f>
        <v>第１8回スポーツショップライカム杯 秋季小学生バレーボール大会</v>
      </c>
      <c r="K249" s="67"/>
      <c r="L249" s="511" t="str">
        <f>'ﾗｲｶﾑ杯参加ﾁｰﾑ（高）'!$N$2</f>
        <v>第１8回スポーツショップライカム杯 秋季小学生バレーボール大会</v>
      </c>
      <c r="M249" s="67"/>
      <c r="N249" s="67"/>
      <c r="O249" s="69"/>
      <c r="P249" s="67"/>
      <c r="Q249" s="511" t="str">
        <f>$B$9</f>
        <v>第１8回スポーツショップライカム杯 秋季小学生バレーボール大会</v>
      </c>
    </row>
    <row r="250" spans="1:17" s="6" customFormat="1" ht="19.5" customHeight="1">
      <c r="A250" s="67"/>
      <c r="B250" s="68">
        <f>'ﾗｲｶﾑ杯参加ﾁｰﾑ（高）'!$N$3</f>
        <v>0</v>
      </c>
      <c r="C250" s="68"/>
      <c r="D250" s="67"/>
      <c r="E250" s="69"/>
      <c r="F250" s="67"/>
      <c r="G250" s="68">
        <f>$B$10</f>
        <v>0</v>
      </c>
      <c r="K250" s="67"/>
      <c r="L250" s="68">
        <f>'ﾗｲｶﾑ杯参加ﾁｰﾑ（高）'!$N$3</f>
        <v>0</v>
      </c>
      <c r="M250" s="68"/>
      <c r="N250" s="67"/>
      <c r="O250" s="69"/>
      <c r="P250" s="67"/>
      <c r="Q250" s="68">
        <f>$B$10</f>
        <v>0</v>
      </c>
    </row>
    <row r="251" spans="1:17" s="6" customFormat="1" ht="19.5" customHeight="1">
      <c r="A251" s="67"/>
      <c r="B251" s="68" t="str">
        <f>'ﾗｲｶﾑ杯参加ﾁｰﾑ（高）'!$N$4</f>
        <v>参加料として</v>
      </c>
      <c r="C251" s="68"/>
      <c r="D251" s="67"/>
      <c r="E251" s="69"/>
      <c r="F251" s="67"/>
      <c r="G251" s="68" t="str">
        <f>$B$11</f>
        <v>参加料として</v>
      </c>
      <c r="K251" s="67"/>
      <c r="L251" s="68" t="str">
        <f>'ﾗｲｶﾑ杯参加ﾁｰﾑ（高）'!$N$4</f>
        <v>参加料として</v>
      </c>
      <c r="M251" s="68"/>
      <c r="N251" s="67"/>
      <c r="O251" s="69"/>
      <c r="P251" s="67"/>
      <c r="Q251" s="68" t="str">
        <f>$B$11</f>
        <v>参加料として</v>
      </c>
    </row>
    <row r="252" spans="1:17" s="6" customFormat="1" ht="19.5" customHeight="1">
      <c r="A252" s="67"/>
      <c r="B252" s="68">
        <f>'ﾗｲｶﾑ杯参加ﾁｰﾑ（高）'!$N$5</f>
        <v>0</v>
      </c>
      <c r="C252" s="67"/>
      <c r="D252" s="67"/>
      <c r="E252" s="69"/>
      <c r="F252" s="67"/>
      <c r="G252" s="68">
        <f aca="true" t="shared" si="20" ref="G252:G264">$B252</f>
        <v>0</v>
      </c>
      <c r="K252" s="67"/>
      <c r="L252" s="68">
        <f>'ﾗｲｶﾑ杯参加ﾁｰﾑ（高）'!$N$5</f>
        <v>0</v>
      </c>
      <c r="M252" s="67"/>
      <c r="N252" s="67"/>
      <c r="O252" s="69"/>
      <c r="P252" s="67"/>
      <c r="Q252" s="68">
        <f aca="true" t="shared" si="21" ref="Q252:Q264">$B252</f>
        <v>0</v>
      </c>
    </row>
    <row r="253" spans="1:17" s="6" customFormat="1" ht="19.5" customHeight="1">
      <c r="A253" s="67"/>
      <c r="B253" s="68">
        <f>'ﾗｲｶﾑ杯参加ﾁｰﾑ（高）'!$N$6</f>
        <v>0</v>
      </c>
      <c r="C253" s="67"/>
      <c r="D253" s="67"/>
      <c r="E253" s="69"/>
      <c r="F253" s="67"/>
      <c r="G253" s="68">
        <f t="shared" si="20"/>
        <v>0</v>
      </c>
      <c r="K253" s="67"/>
      <c r="L253" s="68">
        <f>'ﾗｲｶﾑ杯参加ﾁｰﾑ（高）'!$N$6</f>
        <v>0</v>
      </c>
      <c r="M253" s="67"/>
      <c r="N253" s="67"/>
      <c r="O253" s="69"/>
      <c r="P253" s="67"/>
      <c r="Q253" s="68">
        <f t="shared" si="21"/>
        <v>0</v>
      </c>
    </row>
    <row r="254" spans="1:17" s="6" customFormat="1" ht="19.5" customHeight="1">
      <c r="A254" s="67"/>
      <c r="B254" s="68">
        <f>'ﾗｲｶﾑ杯参加ﾁｰﾑ（高）'!$N$7</f>
        <v>0</v>
      </c>
      <c r="C254" s="67"/>
      <c r="D254" s="67"/>
      <c r="E254" s="69"/>
      <c r="F254" s="67"/>
      <c r="G254" s="68">
        <f t="shared" si="20"/>
        <v>0</v>
      </c>
      <c r="K254" s="67"/>
      <c r="L254" s="68">
        <f>'ﾗｲｶﾑ杯参加ﾁｰﾑ（高）'!$N$7</f>
        <v>0</v>
      </c>
      <c r="M254" s="67"/>
      <c r="N254" s="67"/>
      <c r="O254" s="69"/>
      <c r="P254" s="67"/>
      <c r="Q254" s="68">
        <f t="shared" si="21"/>
        <v>0</v>
      </c>
    </row>
    <row r="255" spans="1:17" s="6" customFormat="1" ht="19.5" customHeight="1">
      <c r="A255" s="67"/>
      <c r="B255" s="68" t="str">
        <f>"入金日　"&amp;"平成"&amp;'ﾗｲｶﾑ杯参加ﾁｰﾑ（高）'!$O$8&amp;"年　"&amp;'ﾗｲｶﾑ杯参加ﾁｰﾑ（高）'!$Q$8&amp;"月"&amp;'ﾗｲｶﾑ杯参加ﾁｰﾑ（高）'!$S$8&amp;"日　"&amp;'ﾗｲｶﾑ杯参加ﾁｰﾑ（高）'!$U$8</f>
        <v>入金日　平成4年　9月23日　金曜日</v>
      </c>
      <c r="C255" s="67"/>
      <c r="D255" s="67"/>
      <c r="E255" s="69"/>
      <c r="F255" s="67"/>
      <c r="G255" s="68" t="str">
        <f t="shared" si="20"/>
        <v>入金日　平成4年　9月23日　金曜日</v>
      </c>
      <c r="K255" s="67"/>
      <c r="L255" s="68" t="str">
        <f>"入金日　"&amp;"平成"&amp;'ﾗｲｶﾑ杯参加ﾁｰﾑ（高）'!$O$8&amp;"年　"&amp;'ﾗｲｶﾑ杯参加ﾁｰﾑ（高）'!$Q$8&amp;"月"&amp;'ﾗｲｶﾑ杯参加ﾁｰﾑ（高）'!$S$8&amp;"日　"&amp;'ﾗｲｶﾑ杯参加ﾁｰﾑ（高）'!$U$8</f>
        <v>入金日　平成4年　9月23日　金曜日</v>
      </c>
      <c r="M255" s="67"/>
      <c r="N255" s="67"/>
      <c r="O255" s="69"/>
      <c r="P255" s="67"/>
      <c r="Q255" s="68" t="str">
        <f t="shared" si="21"/>
        <v>入金日　平成4年　9月23日　金曜日</v>
      </c>
    </row>
    <row r="256" spans="1:17" s="6" customFormat="1" ht="19.5" customHeight="1">
      <c r="A256" s="67"/>
      <c r="B256" s="68">
        <f>'ﾗｲｶﾑ杯参加ﾁｰﾑ（高）'!$N$9</f>
        <v>0</v>
      </c>
      <c r="C256" s="67"/>
      <c r="D256" s="67"/>
      <c r="E256" s="69"/>
      <c r="F256" s="67"/>
      <c r="G256" s="68">
        <f t="shared" si="20"/>
        <v>0</v>
      </c>
      <c r="K256" s="67"/>
      <c r="L256" s="68">
        <f>'ﾗｲｶﾑ杯参加ﾁｰﾑ（高）'!$N$9</f>
        <v>0</v>
      </c>
      <c r="M256" s="67"/>
      <c r="N256" s="67"/>
      <c r="O256" s="69"/>
      <c r="P256" s="67"/>
      <c r="Q256" s="68">
        <f t="shared" si="21"/>
        <v>0</v>
      </c>
    </row>
    <row r="257" spans="1:17" s="6" customFormat="1" ht="19.5" customHeight="1">
      <c r="A257" s="67"/>
      <c r="B257" s="68" t="s">
        <v>242</v>
      </c>
      <c r="C257" s="67"/>
      <c r="D257" s="67"/>
      <c r="E257" s="69"/>
      <c r="F257" s="67"/>
      <c r="G257" s="68" t="str">
        <f t="shared" si="20"/>
        <v>上記正に領収致しました。</v>
      </c>
      <c r="K257" s="67"/>
      <c r="L257" s="68" t="s">
        <v>242</v>
      </c>
      <c r="M257" s="67"/>
      <c r="N257" s="67"/>
      <c r="O257" s="69"/>
      <c r="P257" s="67"/>
      <c r="Q257" s="68" t="str">
        <f t="shared" si="21"/>
        <v>上記正に領収致しました。</v>
      </c>
    </row>
    <row r="258" spans="1:17" s="6" customFormat="1" ht="19.5" customHeight="1">
      <c r="A258" s="67"/>
      <c r="B258" s="68">
        <f>'ﾗｲｶﾑ杯参加ﾁｰﾑ（高）'!$N$11</f>
        <v>0</v>
      </c>
      <c r="C258" s="67"/>
      <c r="D258" s="67"/>
      <c r="E258" s="69"/>
      <c r="F258" s="67"/>
      <c r="G258" s="68">
        <f t="shared" si="20"/>
        <v>0</v>
      </c>
      <c r="K258" s="67"/>
      <c r="L258" s="68">
        <f>'ﾗｲｶﾑ杯参加ﾁｰﾑ（高）'!$N$11</f>
        <v>0</v>
      </c>
      <c r="M258" s="67"/>
      <c r="N258" s="67"/>
      <c r="O258" s="69"/>
      <c r="P258" s="67"/>
      <c r="Q258" s="68">
        <f t="shared" si="21"/>
        <v>0</v>
      </c>
    </row>
    <row r="259" spans="1:17" s="6" customFormat="1" ht="19.5" customHeight="1">
      <c r="A259" s="67"/>
      <c r="B259" s="68" t="str">
        <f>'ﾗｲｶﾑ杯参加ﾁｰﾑ（高）'!$N$12</f>
        <v>宮古地区小学生バレーボール連盟</v>
      </c>
      <c r="C259" s="67"/>
      <c r="D259" s="67"/>
      <c r="E259" s="69"/>
      <c r="F259" s="67"/>
      <c r="G259" s="68" t="str">
        <f t="shared" si="20"/>
        <v>宮古地区小学生バレーボール連盟</v>
      </c>
      <c r="K259" s="67"/>
      <c r="L259" s="68" t="str">
        <f>'ﾗｲｶﾑ杯参加ﾁｰﾑ（高）'!$N$12</f>
        <v>宮古地区小学生バレーボール連盟</v>
      </c>
      <c r="M259" s="67"/>
      <c r="N259" s="67"/>
      <c r="O259" s="69"/>
      <c r="P259" s="67"/>
      <c r="Q259" s="68" t="str">
        <f t="shared" si="21"/>
        <v>宮古地区小学生バレーボール連盟</v>
      </c>
    </row>
    <row r="260" spans="1:17" s="6" customFormat="1" ht="19.5" customHeight="1">
      <c r="A260" s="67"/>
      <c r="B260" s="68" t="str">
        <f>'ﾗｲｶﾑ杯参加ﾁｰﾑ（高）'!$N$13&amp;" 　印"</f>
        <v>会　　長　　　漢那　則朋 　印</v>
      </c>
      <c r="C260" s="67"/>
      <c r="D260" s="67"/>
      <c r="E260" s="69"/>
      <c r="F260" s="67"/>
      <c r="G260" s="68" t="str">
        <f t="shared" si="20"/>
        <v>会　　長　　　漢那　則朋 　印</v>
      </c>
      <c r="K260" s="67"/>
      <c r="L260" s="68" t="str">
        <f>'ﾗｲｶﾑ杯参加ﾁｰﾑ（高）'!$N$13&amp;" 　印"</f>
        <v>会　　長　　　漢那　則朋 　印</v>
      </c>
      <c r="M260" s="67"/>
      <c r="N260" s="67"/>
      <c r="O260" s="69"/>
      <c r="P260" s="67"/>
      <c r="Q260" s="68" t="str">
        <f t="shared" si="21"/>
        <v>会　　長　　　漢那　則朋 　印</v>
      </c>
    </row>
    <row r="261" spans="1:17" s="6" customFormat="1" ht="19.5" customHeight="1">
      <c r="A261" s="67"/>
      <c r="B261" s="68">
        <f>'ﾗｲｶﾑ杯参加ﾁｰﾑ（高）'!$N$14</f>
        <v>0</v>
      </c>
      <c r="C261" s="67"/>
      <c r="D261" s="67"/>
      <c r="E261" s="69"/>
      <c r="F261" s="67"/>
      <c r="G261" s="68">
        <f t="shared" si="20"/>
        <v>0</v>
      </c>
      <c r="K261" s="67"/>
      <c r="L261" s="68">
        <f>'ﾗｲｶﾑ杯参加ﾁｰﾑ（高）'!$N$14</f>
        <v>0</v>
      </c>
      <c r="M261" s="67"/>
      <c r="N261" s="67"/>
      <c r="O261" s="69"/>
      <c r="P261" s="67"/>
      <c r="Q261" s="68">
        <f t="shared" si="21"/>
        <v>0</v>
      </c>
    </row>
    <row r="262" spans="1:17" s="6" customFormat="1" ht="19.5" customHeight="1">
      <c r="A262" s="67"/>
      <c r="B262" s="68">
        <f>'ﾗｲｶﾑ杯参加ﾁｰﾑ（高）'!$N$15</f>
        <v>0</v>
      </c>
      <c r="C262" s="67"/>
      <c r="D262" s="67"/>
      <c r="E262" s="69"/>
      <c r="F262" s="67"/>
      <c r="G262" s="68">
        <f t="shared" si="20"/>
        <v>0</v>
      </c>
      <c r="K262" s="67"/>
      <c r="L262" s="68">
        <f>'ﾗｲｶﾑ杯参加ﾁｰﾑ（高）'!$N$15</f>
        <v>0</v>
      </c>
      <c r="M262" s="67"/>
      <c r="N262" s="67"/>
      <c r="O262" s="69"/>
      <c r="P262" s="67"/>
      <c r="Q262" s="68">
        <f t="shared" si="21"/>
        <v>0</v>
      </c>
    </row>
    <row r="263" spans="1:17" ht="19.5" customHeight="1">
      <c r="A263" s="15"/>
      <c r="B263" s="68">
        <f>'ﾗｲｶﾑ杯参加ﾁｰﾑ（高）'!$N$16</f>
        <v>0</v>
      </c>
      <c r="C263" s="15"/>
      <c r="D263" s="15"/>
      <c r="E263" s="65"/>
      <c r="F263" s="15"/>
      <c r="G263" s="68">
        <f t="shared" si="20"/>
        <v>0</v>
      </c>
      <c r="K263" s="15"/>
      <c r="L263" s="68">
        <f>'ﾗｲｶﾑ杯参加ﾁｰﾑ（高）'!$N$16</f>
        <v>0</v>
      </c>
      <c r="M263" s="15"/>
      <c r="N263" s="15"/>
      <c r="O263" s="65"/>
      <c r="P263" s="15"/>
      <c r="Q263" s="68">
        <f t="shared" si="21"/>
        <v>0</v>
      </c>
    </row>
    <row r="264" spans="1:17" ht="19.5" customHeight="1">
      <c r="A264" s="15"/>
      <c r="B264" s="68">
        <f>'ﾗｲｶﾑ杯参加ﾁｰﾑ（高）'!$N$17</f>
        <v>0</v>
      </c>
      <c r="C264" s="15"/>
      <c r="D264" s="15"/>
      <c r="E264" s="65"/>
      <c r="F264" s="15"/>
      <c r="G264" s="68">
        <f t="shared" si="20"/>
        <v>0</v>
      </c>
      <c r="K264" s="15"/>
      <c r="L264" s="68">
        <f>'ﾗｲｶﾑ杯参加ﾁｰﾑ（高）'!$N$17</f>
        <v>0</v>
      </c>
      <c r="M264" s="15"/>
      <c r="N264" s="15"/>
      <c r="O264" s="65"/>
      <c r="P264" s="15"/>
      <c r="Q264" s="68">
        <f t="shared" si="21"/>
        <v>0</v>
      </c>
    </row>
    <row r="265" spans="1:20" ht="23.25">
      <c r="A265" s="1003" t="s">
        <v>239</v>
      </c>
      <c r="B265" s="1003"/>
      <c r="C265" s="1003"/>
      <c r="D265" s="1003"/>
      <c r="E265" s="1004"/>
      <c r="F265" s="1003" t="s">
        <v>240</v>
      </c>
      <c r="G265" s="1003"/>
      <c r="H265" s="1003"/>
      <c r="I265" s="1003"/>
      <c r="J265" s="1003"/>
      <c r="K265" s="1003" t="s">
        <v>239</v>
      </c>
      <c r="L265" s="1003"/>
      <c r="M265" s="1003"/>
      <c r="N265" s="1003"/>
      <c r="O265" s="1004"/>
      <c r="P265" s="1003" t="s">
        <v>240</v>
      </c>
      <c r="Q265" s="1003"/>
      <c r="R265" s="1003"/>
      <c r="S265" s="1003"/>
      <c r="T265" s="1003"/>
    </row>
    <row r="266" spans="1:16" ht="24" customHeight="1">
      <c r="A266" s="64"/>
      <c r="B266" s="15"/>
      <c r="C266" s="15"/>
      <c r="D266" s="15"/>
      <c r="E266" s="65"/>
      <c r="F266" s="15"/>
      <c r="K266" s="64"/>
      <c r="L266" s="15"/>
      <c r="M266" s="15"/>
      <c r="N266" s="15"/>
      <c r="O266" s="65"/>
      <c r="P266" s="15"/>
    </row>
    <row r="267" spans="1:20" ht="23.25">
      <c r="A267" s="1000" t="str">
        <f>'ﾗｲｶﾑ杯参加ﾁｰﾑ（高）'!C14&amp;"　"&amp;'ﾗｲｶﾑ杯参加ﾁｰﾑ（高）'!D14&amp;"　様"</f>
        <v>　　様</v>
      </c>
      <c r="B267" s="1001"/>
      <c r="C267" s="1001"/>
      <c r="D267" s="1001"/>
      <c r="E267" s="1002"/>
      <c r="F267" s="1000" t="str">
        <f>A267</f>
        <v>　　様</v>
      </c>
      <c r="G267" s="1000"/>
      <c r="H267" s="1000"/>
      <c r="I267" s="1000"/>
      <c r="J267" s="1000"/>
      <c r="K267" s="1000" t="str">
        <f>'ﾗｲｶﾑ杯参加ﾁｰﾑ（高）'!I14&amp;"　"&amp;'ﾗｲｶﾑ杯参加ﾁｰﾑ（高）'!J14&amp;"　様"</f>
        <v>　　様</v>
      </c>
      <c r="L267" s="1001"/>
      <c r="M267" s="1001"/>
      <c r="N267" s="1001"/>
      <c r="O267" s="1002"/>
      <c r="P267" s="1000" t="str">
        <f>K267</f>
        <v>　　様</v>
      </c>
      <c r="Q267" s="1000"/>
      <c r="R267" s="1000"/>
      <c r="S267" s="1000"/>
      <c r="T267" s="1000"/>
    </row>
    <row r="268" spans="1:16" ht="19.5" customHeight="1">
      <c r="A268" s="66"/>
      <c r="B268" s="15"/>
      <c r="C268" s="15"/>
      <c r="D268" s="15"/>
      <c r="E268" s="65"/>
      <c r="F268" s="15"/>
      <c r="K268" s="66"/>
      <c r="L268" s="15"/>
      <c r="M268" s="15"/>
      <c r="N268" s="15"/>
      <c r="O268" s="65"/>
      <c r="P268" s="15"/>
    </row>
    <row r="269" spans="1:16" ht="19.5" customHeight="1">
      <c r="A269" s="66"/>
      <c r="B269" s="15"/>
      <c r="C269" s="15"/>
      <c r="D269" s="15"/>
      <c r="E269" s="65"/>
      <c r="F269" s="15"/>
      <c r="K269" s="66"/>
      <c r="L269" s="15"/>
      <c r="M269" s="15"/>
      <c r="N269" s="15"/>
      <c r="O269" s="65"/>
      <c r="P269" s="15"/>
    </row>
    <row r="270" spans="1:20" ht="19.5" customHeight="1">
      <c r="A270" s="997">
        <f>'ﾗｲｶﾑ杯参加ﾁｰﾑ（高）'!E14</f>
        <v>0</v>
      </c>
      <c r="B270" s="998"/>
      <c r="C270" s="998"/>
      <c r="D270" s="998"/>
      <c r="E270" s="999"/>
      <c r="F270" s="997">
        <f>A270</f>
        <v>0</v>
      </c>
      <c r="G270" s="998"/>
      <c r="H270" s="998"/>
      <c r="I270" s="998"/>
      <c r="J270" s="998"/>
      <c r="K270" s="997">
        <f>'ﾗｲｶﾑ杯参加ﾁｰﾑ（高）'!K14</f>
        <v>0</v>
      </c>
      <c r="L270" s="998"/>
      <c r="M270" s="998"/>
      <c r="N270" s="998"/>
      <c r="O270" s="999"/>
      <c r="P270" s="997">
        <f>K270</f>
        <v>0</v>
      </c>
      <c r="Q270" s="998"/>
      <c r="R270" s="998"/>
      <c r="S270" s="998"/>
      <c r="T270" s="998"/>
    </row>
    <row r="271" spans="1:16" ht="19.5" customHeight="1">
      <c r="A271" s="66"/>
      <c r="B271" s="15"/>
      <c r="C271" s="15"/>
      <c r="D271" s="15"/>
      <c r="E271" s="65"/>
      <c r="F271" s="15"/>
      <c r="K271" s="66"/>
      <c r="L271" s="15"/>
      <c r="M271" s="15"/>
      <c r="N271" s="15"/>
      <c r="O271" s="65"/>
      <c r="P271" s="15"/>
    </row>
    <row r="272" spans="1:17" s="6" customFormat="1" ht="19.5" customHeight="1">
      <c r="A272" s="67"/>
      <c r="B272" s="68" t="s">
        <v>241</v>
      </c>
      <c r="C272" s="67"/>
      <c r="D272" s="67"/>
      <c r="E272" s="69"/>
      <c r="F272" s="67"/>
      <c r="G272" s="68" t="str">
        <f>$B$8</f>
        <v>但し、</v>
      </c>
      <c r="K272" s="67"/>
      <c r="L272" s="68" t="s">
        <v>241</v>
      </c>
      <c r="M272" s="67"/>
      <c r="N272" s="67"/>
      <c r="O272" s="69"/>
      <c r="P272" s="67"/>
      <c r="Q272" s="68" t="str">
        <f>$B$8</f>
        <v>但し、</v>
      </c>
    </row>
    <row r="273" spans="1:17" s="6" customFormat="1" ht="19.5" customHeight="1">
      <c r="A273" s="67"/>
      <c r="B273" s="511" t="str">
        <f>'ﾗｲｶﾑ杯参加ﾁｰﾑ（高）'!$N$2</f>
        <v>第１8回スポーツショップライカム杯 秋季小学生バレーボール大会</v>
      </c>
      <c r="C273" s="67"/>
      <c r="D273" s="67"/>
      <c r="E273" s="69"/>
      <c r="F273" s="67"/>
      <c r="G273" s="511" t="str">
        <f>$B$9</f>
        <v>第１8回スポーツショップライカム杯 秋季小学生バレーボール大会</v>
      </c>
      <c r="K273" s="67"/>
      <c r="L273" s="511" t="str">
        <f>'ﾗｲｶﾑ杯参加ﾁｰﾑ（高）'!$N$2</f>
        <v>第１8回スポーツショップライカム杯 秋季小学生バレーボール大会</v>
      </c>
      <c r="M273" s="67"/>
      <c r="N273" s="67"/>
      <c r="O273" s="69"/>
      <c r="P273" s="67"/>
      <c r="Q273" s="511" t="str">
        <f>$B$9</f>
        <v>第１8回スポーツショップライカム杯 秋季小学生バレーボール大会</v>
      </c>
    </row>
    <row r="274" spans="1:17" s="6" customFormat="1" ht="19.5" customHeight="1">
      <c r="A274" s="67"/>
      <c r="B274" s="68">
        <f>'ﾗｲｶﾑ杯参加ﾁｰﾑ（高）'!$N$3</f>
        <v>0</v>
      </c>
      <c r="C274" s="68"/>
      <c r="D274" s="67"/>
      <c r="E274" s="69"/>
      <c r="F274" s="67"/>
      <c r="G274" s="68">
        <f>$B$10</f>
        <v>0</v>
      </c>
      <c r="K274" s="67"/>
      <c r="L274" s="68">
        <f>'ﾗｲｶﾑ杯参加ﾁｰﾑ（高）'!$N$3</f>
        <v>0</v>
      </c>
      <c r="M274" s="68"/>
      <c r="N274" s="67"/>
      <c r="O274" s="69"/>
      <c r="P274" s="67"/>
      <c r="Q274" s="68">
        <f>$B$10</f>
        <v>0</v>
      </c>
    </row>
    <row r="275" spans="1:17" s="6" customFormat="1" ht="19.5" customHeight="1">
      <c r="A275" s="67"/>
      <c r="B275" s="68" t="str">
        <f>'ﾗｲｶﾑ杯参加ﾁｰﾑ（高）'!$N$4</f>
        <v>参加料として</v>
      </c>
      <c r="C275" s="68"/>
      <c r="D275" s="67"/>
      <c r="E275" s="69"/>
      <c r="F275" s="67"/>
      <c r="G275" s="68" t="str">
        <f>$B$11</f>
        <v>参加料として</v>
      </c>
      <c r="K275" s="67"/>
      <c r="L275" s="68" t="str">
        <f>'ﾗｲｶﾑ杯参加ﾁｰﾑ（高）'!$N$4</f>
        <v>参加料として</v>
      </c>
      <c r="M275" s="68"/>
      <c r="N275" s="67"/>
      <c r="O275" s="69"/>
      <c r="P275" s="67"/>
      <c r="Q275" s="68" t="str">
        <f>$B$11</f>
        <v>参加料として</v>
      </c>
    </row>
    <row r="276" spans="1:17" s="6" customFormat="1" ht="19.5" customHeight="1">
      <c r="A276" s="67"/>
      <c r="B276" s="68">
        <f>'ﾗｲｶﾑ杯参加ﾁｰﾑ（高）'!$N$5</f>
        <v>0</v>
      </c>
      <c r="C276" s="67"/>
      <c r="D276" s="67"/>
      <c r="E276" s="69"/>
      <c r="F276" s="67"/>
      <c r="G276" s="68">
        <f aca="true" t="shared" si="22" ref="G276:G288">$B276</f>
        <v>0</v>
      </c>
      <c r="K276" s="67"/>
      <c r="L276" s="68">
        <f>'ﾗｲｶﾑ杯参加ﾁｰﾑ（高）'!$N$5</f>
        <v>0</v>
      </c>
      <c r="M276" s="67"/>
      <c r="N276" s="67"/>
      <c r="O276" s="69"/>
      <c r="P276" s="67"/>
      <c r="Q276" s="68">
        <f aca="true" t="shared" si="23" ref="Q276:Q288">$B276</f>
        <v>0</v>
      </c>
    </row>
    <row r="277" spans="1:17" s="6" customFormat="1" ht="19.5" customHeight="1">
      <c r="A277" s="67"/>
      <c r="B277" s="68">
        <f>'ﾗｲｶﾑ杯参加ﾁｰﾑ（高）'!$N$6</f>
        <v>0</v>
      </c>
      <c r="C277" s="67"/>
      <c r="D277" s="67"/>
      <c r="E277" s="69"/>
      <c r="F277" s="67"/>
      <c r="G277" s="68">
        <f t="shared" si="22"/>
        <v>0</v>
      </c>
      <c r="K277" s="67"/>
      <c r="L277" s="68">
        <f>'ﾗｲｶﾑ杯参加ﾁｰﾑ（高）'!$N$6</f>
        <v>0</v>
      </c>
      <c r="M277" s="67"/>
      <c r="N277" s="67"/>
      <c r="O277" s="69"/>
      <c r="P277" s="67"/>
      <c r="Q277" s="68">
        <f t="shared" si="23"/>
        <v>0</v>
      </c>
    </row>
    <row r="278" spans="1:17" s="6" customFormat="1" ht="19.5" customHeight="1">
      <c r="A278" s="67"/>
      <c r="B278" s="68">
        <f>'ﾗｲｶﾑ杯参加ﾁｰﾑ（高）'!$N$7</f>
        <v>0</v>
      </c>
      <c r="C278" s="67"/>
      <c r="D278" s="67"/>
      <c r="E278" s="69"/>
      <c r="F278" s="67"/>
      <c r="G278" s="68">
        <f t="shared" si="22"/>
        <v>0</v>
      </c>
      <c r="K278" s="67"/>
      <c r="L278" s="68">
        <f>'ﾗｲｶﾑ杯参加ﾁｰﾑ（高）'!$N$7</f>
        <v>0</v>
      </c>
      <c r="M278" s="67"/>
      <c r="N278" s="67"/>
      <c r="O278" s="69"/>
      <c r="P278" s="67"/>
      <c r="Q278" s="68">
        <f t="shared" si="23"/>
        <v>0</v>
      </c>
    </row>
    <row r="279" spans="1:17" s="6" customFormat="1" ht="19.5" customHeight="1">
      <c r="A279" s="67"/>
      <c r="B279" s="68" t="str">
        <f>"入金日　"&amp;"平成"&amp;'ﾗｲｶﾑ杯参加ﾁｰﾑ（高）'!$O$8&amp;"年　"&amp;'ﾗｲｶﾑ杯参加ﾁｰﾑ（高）'!$Q$8&amp;"月"&amp;'ﾗｲｶﾑ杯参加ﾁｰﾑ（高）'!$S$8&amp;"日　"&amp;'ﾗｲｶﾑ杯参加ﾁｰﾑ（高）'!$U$8</f>
        <v>入金日　平成4年　9月23日　金曜日</v>
      </c>
      <c r="C279" s="67"/>
      <c r="D279" s="67"/>
      <c r="E279" s="69"/>
      <c r="F279" s="67"/>
      <c r="G279" s="68" t="str">
        <f t="shared" si="22"/>
        <v>入金日　平成4年　9月23日　金曜日</v>
      </c>
      <c r="K279" s="67"/>
      <c r="L279" s="68" t="str">
        <f>"入金日　"&amp;"平成"&amp;'ﾗｲｶﾑ杯参加ﾁｰﾑ（高）'!$O$8&amp;"年　"&amp;'ﾗｲｶﾑ杯参加ﾁｰﾑ（高）'!$Q$8&amp;"月"&amp;'ﾗｲｶﾑ杯参加ﾁｰﾑ（高）'!$S$8&amp;"日　"&amp;'ﾗｲｶﾑ杯参加ﾁｰﾑ（高）'!$U$8</f>
        <v>入金日　平成4年　9月23日　金曜日</v>
      </c>
      <c r="M279" s="67"/>
      <c r="N279" s="67"/>
      <c r="O279" s="69"/>
      <c r="P279" s="67"/>
      <c r="Q279" s="68" t="str">
        <f t="shared" si="23"/>
        <v>入金日　平成4年　9月23日　金曜日</v>
      </c>
    </row>
    <row r="280" spans="1:17" s="6" customFormat="1" ht="19.5" customHeight="1">
      <c r="A280" s="67"/>
      <c r="B280" s="68">
        <f>'ﾗｲｶﾑ杯参加ﾁｰﾑ（高）'!$N$9</f>
        <v>0</v>
      </c>
      <c r="C280" s="67"/>
      <c r="D280" s="67"/>
      <c r="E280" s="69"/>
      <c r="F280" s="67"/>
      <c r="G280" s="68">
        <f t="shared" si="22"/>
        <v>0</v>
      </c>
      <c r="K280" s="67"/>
      <c r="L280" s="68">
        <f>'ﾗｲｶﾑ杯参加ﾁｰﾑ（高）'!$N$9</f>
        <v>0</v>
      </c>
      <c r="M280" s="67"/>
      <c r="N280" s="67"/>
      <c r="O280" s="69"/>
      <c r="P280" s="67"/>
      <c r="Q280" s="68">
        <f t="shared" si="23"/>
        <v>0</v>
      </c>
    </row>
    <row r="281" spans="1:17" s="6" customFormat="1" ht="19.5" customHeight="1">
      <c r="A281" s="67"/>
      <c r="B281" s="68" t="s">
        <v>242</v>
      </c>
      <c r="C281" s="67"/>
      <c r="D281" s="67"/>
      <c r="E281" s="69"/>
      <c r="F281" s="67"/>
      <c r="G281" s="68" t="str">
        <f t="shared" si="22"/>
        <v>上記正に領収致しました。</v>
      </c>
      <c r="K281" s="67"/>
      <c r="L281" s="68" t="s">
        <v>242</v>
      </c>
      <c r="M281" s="67"/>
      <c r="N281" s="67"/>
      <c r="O281" s="69"/>
      <c r="P281" s="67"/>
      <c r="Q281" s="68" t="str">
        <f t="shared" si="23"/>
        <v>上記正に領収致しました。</v>
      </c>
    </row>
    <row r="282" spans="1:17" s="6" customFormat="1" ht="19.5" customHeight="1">
      <c r="A282" s="67"/>
      <c r="B282" s="68">
        <f>'ﾗｲｶﾑ杯参加ﾁｰﾑ（高）'!$N$11</f>
        <v>0</v>
      </c>
      <c r="C282" s="67"/>
      <c r="D282" s="67"/>
      <c r="E282" s="69"/>
      <c r="F282" s="67"/>
      <c r="G282" s="68">
        <f t="shared" si="22"/>
        <v>0</v>
      </c>
      <c r="K282" s="67"/>
      <c r="L282" s="68">
        <f>'ﾗｲｶﾑ杯参加ﾁｰﾑ（高）'!$N$11</f>
        <v>0</v>
      </c>
      <c r="M282" s="67"/>
      <c r="N282" s="67"/>
      <c r="O282" s="69"/>
      <c r="P282" s="67"/>
      <c r="Q282" s="68">
        <f t="shared" si="23"/>
        <v>0</v>
      </c>
    </row>
    <row r="283" spans="1:17" s="6" customFormat="1" ht="19.5" customHeight="1">
      <c r="A283" s="67"/>
      <c r="B283" s="68" t="str">
        <f>'ﾗｲｶﾑ杯参加ﾁｰﾑ（高）'!$N$12</f>
        <v>宮古地区小学生バレーボール連盟</v>
      </c>
      <c r="C283" s="67"/>
      <c r="D283" s="67"/>
      <c r="E283" s="69"/>
      <c r="F283" s="67"/>
      <c r="G283" s="68" t="str">
        <f t="shared" si="22"/>
        <v>宮古地区小学生バレーボール連盟</v>
      </c>
      <c r="K283" s="67"/>
      <c r="L283" s="68" t="str">
        <f>'ﾗｲｶﾑ杯参加ﾁｰﾑ（高）'!$N$12</f>
        <v>宮古地区小学生バレーボール連盟</v>
      </c>
      <c r="M283" s="67"/>
      <c r="N283" s="67"/>
      <c r="O283" s="69"/>
      <c r="P283" s="67"/>
      <c r="Q283" s="68" t="str">
        <f t="shared" si="23"/>
        <v>宮古地区小学生バレーボール連盟</v>
      </c>
    </row>
    <row r="284" spans="1:17" s="6" customFormat="1" ht="19.5" customHeight="1">
      <c r="A284" s="67"/>
      <c r="B284" s="68" t="str">
        <f>'ﾗｲｶﾑ杯参加ﾁｰﾑ（高）'!$N$13&amp;" 　印"</f>
        <v>会　　長　　　漢那　則朋 　印</v>
      </c>
      <c r="C284" s="67"/>
      <c r="D284" s="67"/>
      <c r="E284" s="69"/>
      <c r="F284" s="67"/>
      <c r="G284" s="68" t="str">
        <f t="shared" si="22"/>
        <v>会　　長　　　漢那　則朋 　印</v>
      </c>
      <c r="K284" s="67"/>
      <c r="L284" s="68" t="str">
        <f>'ﾗｲｶﾑ杯参加ﾁｰﾑ（高）'!$N$13&amp;" 　印"</f>
        <v>会　　長　　　漢那　則朋 　印</v>
      </c>
      <c r="M284" s="67"/>
      <c r="N284" s="67"/>
      <c r="O284" s="69"/>
      <c r="P284" s="67"/>
      <c r="Q284" s="68" t="str">
        <f t="shared" si="23"/>
        <v>会　　長　　　漢那　則朋 　印</v>
      </c>
    </row>
    <row r="285" spans="1:17" s="6" customFormat="1" ht="19.5" customHeight="1">
      <c r="A285" s="67"/>
      <c r="B285" s="68">
        <f>'ﾗｲｶﾑ杯参加ﾁｰﾑ（高）'!$N$14</f>
        <v>0</v>
      </c>
      <c r="C285" s="67"/>
      <c r="D285" s="67"/>
      <c r="E285" s="69"/>
      <c r="F285" s="67"/>
      <c r="G285" s="68">
        <f t="shared" si="22"/>
        <v>0</v>
      </c>
      <c r="K285" s="67"/>
      <c r="L285" s="68">
        <f>'ﾗｲｶﾑ杯参加ﾁｰﾑ（高）'!$N$14</f>
        <v>0</v>
      </c>
      <c r="M285" s="67"/>
      <c r="N285" s="67"/>
      <c r="O285" s="69"/>
      <c r="P285" s="67"/>
      <c r="Q285" s="68">
        <f t="shared" si="23"/>
        <v>0</v>
      </c>
    </row>
    <row r="286" spans="1:17" s="6" customFormat="1" ht="19.5" customHeight="1">
      <c r="A286" s="67"/>
      <c r="B286" s="68">
        <f>'ﾗｲｶﾑ杯参加ﾁｰﾑ（高）'!$N$15</f>
        <v>0</v>
      </c>
      <c r="C286" s="67"/>
      <c r="D286" s="67"/>
      <c r="E286" s="69"/>
      <c r="F286" s="67"/>
      <c r="G286" s="68">
        <f t="shared" si="22"/>
        <v>0</v>
      </c>
      <c r="K286" s="67"/>
      <c r="L286" s="68">
        <f>'ﾗｲｶﾑ杯参加ﾁｰﾑ（高）'!$N$15</f>
        <v>0</v>
      </c>
      <c r="M286" s="67"/>
      <c r="N286" s="67"/>
      <c r="O286" s="69"/>
      <c r="P286" s="67"/>
      <c r="Q286" s="68">
        <f t="shared" si="23"/>
        <v>0</v>
      </c>
    </row>
    <row r="287" spans="1:17" ht="19.5" customHeight="1">
      <c r="A287" s="15"/>
      <c r="B287" s="68">
        <f>'ﾗｲｶﾑ杯参加ﾁｰﾑ（高）'!$N$16</f>
        <v>0</v>
      </c>
      <c r="C287" s="15"/>
      <c r="D287" s="15"/>
      <c r="E287" s="65"/>
      <c r="F287" s="15"/>
      <c r="G287" s="68">
        <f t="shared" si="22"/>
        <v>0</v>
      </c>
      <c r="K287" s="15"/>
      <c r="L287" s="68">
        <f>'ﾗｲｶﾑ杯参加ﾁｰﾑ（高）'!$N$16</f>
        <v>0</v>
      </c>
      <c r="M287" s="15"/>
      <c r="N287" s="15"/>
      <c r="O287" s="65"/>
      <c r="P287" s="15"/>
      <c r="Q287" s="68">
        <f t="shared" si="23"/>
        <v>0</v>
      </c>
    </row>
    <row r="288" spans="1:17" ht="19.5" customHeight="1">
      <c r="A288" s="15"/>
      <c r="B288" s="68">
        <f>'ﾗｲｶﾑ杯参加ﾁｰﾑ（高）'!$N$17</f>
        <v>0</v>
      </c>
      <c r="C288" s="15"/>
      <c r="D288" s="15"/>
      <c r="E288" s="65"/>
      <c r="F288" s="15"/>
      <c r="G288" s="68">
        <f t="shared" si="22"/>
        <v>0</v>
      </c>
      <c r="K288" s="15"/>
      <c r="L288" s="68">
        <f>'ﾗｲｶﾑ杯参加ﾁｰﾑ（高）'!$N$17</f>
        <v>0</v>
      </c>
      <c r="M288" s="15"/>
      <c r="N288" s="15"/>
      <c r="O288" s="65"/>
      <c r="P288" s="15"/>
      <c r="Q288" s="68">
        <f t="shared" si="23"/>
        <v>0</v>
      </c>
    </row>
    <row r="289" spans="1:20" ht="23.25">
      <c r="A289" s="1003" t="s">
        <v>239</v>
      </c>
      <c r="B289" s="1003"/>
      <c r="C289" s="1003"/>
      <c r="D289" s="1003"/>
      <c r="E289" s="1004"/>
      <c r="F289" s="1003" t="s">
        <v>240</v>
      </c>
      <c r="G289" s="1003"/>
      <c r="H289" s="1003"/>
      <c r="I289" s="1003"/>
      <c r="J289" s="1003"/>
      <c r="K289" s="1003" t="s">
        <v>239</v>
      </c>
      <c r="L289" s="1003"/>
      <c r="M289" s="1003"/>
      <c r="N289" s="1003"/>
      <c r="O289" s="1004"/>
      <c r="P289" s="1003" t="s">
        <v>240</v>
      </c>
      <c r="Q289" s="1003"/>
      <c r="R289" s="1003"/>
      <c r="S289" s="1003"/>
      <c r="T289" s="1003"/>
    </row>
    <row r="290" spans="1:16" ht="24" customHeight="1">
      <c r="A290" s="64"/>
      <c r="B290" s="15"/>
      <c r="C290" s="15"/>
      <c r="D290" s="15"/>
      <c r="E290" s="65"/>
      <c r="F290" s="15"/>
      <c r="K290" s="64"/>
      <c r="L290" s="15"/>
      <c r="M290" s="15"/>
      <c r="N290" s="15"/>
      <c r="O290" s="65"/>
      <c r="P290" s="15"/>
    </row>
    <row r="291" spans="1:20" ht="23.25">
      <c r="A291" s="1000" t="str">
        <f>'ﾗｲｶﾑ杯参加ﾁｰﾑ（高）'!C15&amp;"　"&amp;'ﾗｲｶﾑ杯参加ﾁｰﾑ（高）'!D15&amp;"　様"</f>
        <v>　　様</v>
      </c>
      <c r="B291" s="1001"/>
      <c r="C291" s="1001"/>
      <c r="D291" s="1001"/>
      <c r="E291" s="1002"/>
      <c r="F291" s="1000" t="str">
        <f>A291</f>
        <v>　　様</v>
      </c>
      <c r="G291" s="1000"/>
      <c r="H291" s="1000"/>
      <c r="I291" s="1000"/>
      <c r="J291" s="1000"/>
      <c r="K291" s="1000" t="str">
        <f>'ﾗｲｶﾑ杯参加ﾁｰﾑ（高）'!I15&amp;"　"&amp;'ﾗｲｶﾑ杯参加ﾁｰﾑ（高）'!J15&amp;"　様"</f>
        <v>　　様</v>
      </c>
      <c r="L291" s="1001"/>
      <c r="M291" s="1001"/>
      <c r="N291" s="1001"/>
      <c r="O291" s="1002"/>
      <c r="P291" s="1000" t="str">
        <f>K291</f>
        <v>　　様</v>
      </c>
      <c r="Q291" s="1000"/>
      <c r="R291" s="1000"/>
      <c r="S291" s="1000"/>
      <c r="T291" s="1000"/>
    </row>
    <row r="292" spans="1:16" ht="19.5" customHeight="1">
      <c r="A292" s="66"/>
      <c r="B292" s="15"/>
      <c r="C292" s="15"/>
      <c r="D292" s="15"/>
      <c r="E292" s="65"/>
      <c r="F292" s="15"/>
      <c r="K292" s="66"/>
      <c r="L292" s="15"/>
      <c r="M292" s="15"/>
      <c r="N292" s="15"/>
      <c r="O292" s="65"/>
      <c r="P292" s="15"/>
    </row>
    <row r="293" spans="1:16" ht="19.5" customHeight="1">
      <c r="A293" s="66"/>
      <c r="B293" s="15"/>
      <c r="C293" s="15"/>
      <c r="D293" s="15"/>
      <c r="E293" s="65"/>
      <c r="F293" s="15"/>
      <c r="K293" s="66"/>
      <c r="L293" s="15"/>
      <c r="M293" s="15"/>
      <c r="N293" s="15"/>
      <c r="O293" s="65"/>
      <c r="P293" s="15"/>
    </row>
    <row r="294" spans="1:20" ht="19.5" customHeight="1">
      <c r="A294" s="997">
        <f>'ﾗｲｶﾑ杯参加ﾁｰﾑ（高）'!E15</f>
        <v>0</v>
      </c>
      <c r="B294" s="998"/>
      <c r="C294" s="998"/>
      <c r="D294" s="998"/>
      <c r="E294" s="999"/>
      <c r="F294" s="997">
        <f>A294</f>
        <v>0</v>
      </c>
      <c r="G294" s="998"/>
      <c r="H294" s="998"/>
      <c r="I294" s="998"/>
      <c r="J294" s="998"/>
      <c r="K294" s="997">
        <f>'ﾗｲｶﾑ杯参加ﾁｰﾑ（高）'!K15</f>
        <v>0</v>
      </c>
      <c r="L294" s="998"/>
      <c r="M294" s="998"/>
      <c r="N294" s="998"/>
      <c r="O294" s="999"/>
      <c r="P294" s="997">
        <f>K294</f>
        <v>0</v>
      </c>
      <c r="Q294" s="998"/>
      <c r="R294" s="998"/>
      <c r="S294" s="998"/>
      <c r="T294" s="998"/>
    </row>
    <row r="295" spans="1:16" ht="19.5" customHeight="1">
      <c r="A295" s="66"/>
      <c r="B295" s="15"/>
      <c r="C295" s="15"/>
      <c r="D295" s="15"/>
      <c r="E295" s="65"/>
      <c r="F295" s="15"/>
      <c r="K295" s="66"/>
      <c r="L295" s="15"/>
      <c r="M295" s="15"/>
      <c r="N295" s="15"/>
      <c r="O295" s="65"/>
      <c r="P295" s="15"/>
    </row>
    <row r="296" spans="1:17" s="6" customFormat="1" ht="19.5" customHeight="1">
      <c r="A296" s="67"/>
      <c r="B296" s="68" t="s">
        <v>241</v>
      </c>
      <c r="C296" s="67"/>
      <c r="D296" s="67"/>
      <c r="E296" s="69"/>
      <c r="F296" s="67"/>
      <c r="G296" s="68" t="str">
        <f>$B$8</f>
        <v>但し、</v>
      </c>
      <c r="K296" s="67"/>
      <c r="L296" s="68" t="s">
        <v>241</v>
      </c>
      <c r="M296" s="67"/>
      <c r="N296" s="67"/>
      <c r="O296" s="69"/>
      <c r="P296" s="67"/>
      <c r="Q296" s="68" t="str">
        <f>$B$8</f>
        <v>但し、</v>
      </c>
    </row>
    <row r="297" spans="1:17" s="6" customFormat="1" ht="19.5" customHeight="1">
      <c r="A297" s="67"/>
      <c r="B297" s="511" t="str">
        <f>'ﾗｲｶﾑ杯参加ﾁｰﾑ（高）'!$N$2</f>
        <v>第１8回スポーツショップライカム杯 秋季小学生バレーボール大会</v>
      </c>
      <c r="C297" s="67"/>
      <c r="D297" s="67"/>
      <c r="E297" s="69"/>
      <c r="F297" s="67"/>
      <c r="G297" s="511" t="str">
        <f>$B$9</f>
        <v>第１8回スポーツショップライカム杯 秋季小学生バレーボール大会</v>
      </c>
      <c r="K297" s="67"/>
      <c r="L297" s="511" t="str">
        <f>'ﾗｲｶﾑ杯参加ﾁｰﾑ（高）'!$N$2</f>
        <v>第１8回スポーツショップライカム杯 秋季小学生バレーボール大会</v>
      </c>
      <c r="M297" s="67"/>
      <c r="N297" s="67"/>
      <c r="O297" s="69"/>
      <c r="P297" s="67"/>
      <c r="Q297" s="511" t="str">
        <f>$B$9</f>
        <v>第１8回スポーツショップライカム杯 秋季小学生バレーボール大会</v>
      </c>
    </row>
    <row r="298" spans="1:17" s="6" customFormat="1" ht="19.5" customHeight="1">
      <c r="A298" s="67"/>
      <c r="B298" s="68">
        <f>'ﾗｲｶﾑ杯参加ﾁｰﾑ（高）'!$N$3</f>
        <v>0</v>
      </c>
      <c r="C298" s="68"/>
      <c r="D298" s="67"/>
      <c r="E298" s="69"/>
      <c r="F298" s="67"/>
      <c r="G298" s="68">
        <f>$B$10</f>
        <v>0</v>
      </c>
      <c r="K298" s="67"/>
      <c r="L298" s="68">
        <f>'ﾗｲｶﾑ杯参加ﾁｰﾑ（高）'!$N$3</f>
        <v>0</v>
      </c>
      <c r="M298" s="68"/>
      <c r="N298" s="67"/>
      <c r="O298" s="69"/>
      <c r="P298" s="67"/>
      <c r="Q298" s="68">
        <f>$B$10</f>
        <v>0</v>
      </c>
    </row>
    <row r="299" spans="1:17" s="6" customFormat="1" ht="19.5" customHeight="1">
      <c r="A299" s="67"/>
      <c r="B299" s="68" t="str">
        <f>'ﾗｲｶﾑ杯参加ﾁｰﾑ（高）'!$N$4</f>
        <v>参加料として</v>
      </c>
      <c r="C299" s="68"/>
      <c r="D299" s="67"/>
      <c r="E299" s="69"/>
      <c r="F299" s="67"/>
      <c r="G299" s="68" t="str">
        <f>$B$11</f>
        <v>参加料として</v>
      </c>
      <c r="K299" s="67"/>
      <c r="L299" s="68" t="str">
        <f>'ﾗｲｶﾑ杯参加ﾁｰﾑ（高）'!$N$4</f>
        <v>参加料として</v>
      </c>
      <c r="M299" s="68"/>
      <c r="N299" s="67"/>
      <c r="O299" s="69"/>
      <c r="P299" s="67"/>
      <c r="Q299" s="68" t="str">
        <f>$B$11</f>
        <v>参加料として</v>
      </c>
    </row>
    <row r="300" spans="1:17" s="6" customFormat="1" ht="19.5" customHeight="1">
      <c r="A300" s="67"/>
      <c r="B300" s="68">
        <f>'ﾗｲｶﾑ杯参加ﾁｰﾑ（高）'!$N$5</f>
        <v>0</v>
      </c>
      <c r="C300" s="67"/>
      <c r="D300" s="67"/>
      <c r="E300" s="69"/>
      <c r="F300" s="67"/>
      <c r="G300" s="68">
        <f aca="true" t="shared" si="24" ref="G300:G312">$B300</f>
        <v>0</v>
      </c>
      <c r="K300" s="67"/>
      <c r="L300" s="68">
        <f>'ﾗｲｶﾑ杯参加ﾁｰﾑ（高）'!$N$5</f>
        <v>0</v>
      </c>
      <c r="M300" s="67"/>
      <c r="N300" s="67"/>
      <c r="O300" s="69"/>
      <c r="P300" s="67"/>
      <c r="Q300" s="68">
        <f aca="true" t="shared" si="25" ref="Q300:Q312">$B300</f>
        <v>0</v>
      </c>
    </row>
    <row r="301" spans="1:17" s="6" customFormat="1" ht="19.5" customHeight="1">
      <c r="A301" s="67"/>
      <c r="B301" s="68">
        <f>'ﾗｲｶﾑ杯参加ﾁｰﾑ（高）'!$N$6</f>
        <v>0</v>
      </c>
      <c r="C301" s="67"/>
      <c r="D301" s="67"/>
      <c r="E301" s="69"/>
      <c r="F301" s="67"/>
      <c r="G301" s="68">
        <f t="shared" si="24"/>
        <v>0</v>
      </c>
      <c r="K301" s="67"/>
      <c r="L301" s="68">
        <f>'ﾗｲｶﾑ杯参加ﾁｰﾑ（高）'!$N$6</f>
        <v>0</v>
      </c>
      <c r="M301" s="67"/>
      <c r="N301" s="67"/>
      <c r="O301" s="69"/>
      <c r="P301" s="67"/>
      <c r="Q301" s="68">
        <f t="shared" si="25"/>
        <v>0</v>
      </c>
    </row>
    <row r="302" spans="1:17" s="6" customFormat="1" ht="19.5" customHeight="1">
      <c r="A302" s="67"/>
      <c r="B302" s="68">
        <f>'ﾗｲｶﾑ杯参加ﾁｰﾑ（高）'!$N$7</f>
        <v>0</v>
      </c>
      <c r="C302" s="67"/>
      <c r="D302" s="67"/>
      <c r="E302" s="69"/>
      <c r="F302" s="67"/>
      <c r="G302" s="68">
        <f t="shared" si="24"/>
        <v>0</v>
      </c>
      <c r="K302" s="67"/>
      <c r="L302" s="68">
        <f>'ﾗｲｶﾑ杯参加ﾁｰﾑ（高）'!$N$7</f>
        <v>0</v>
      </c>
      <c r="M302" s="67"/>
      <c r="N302" s="67"/>
      <c r="O302" s="69"/>
      <c r="P302" s="67"/>
      <c r="Q302" s="68">
        <f t="shared" si="25"/>
        <v>0</v>
      </c>
    </row>
    <row r="303" spans="1:17" s="6" customFormat="1" ht="19.5" customHeight="1">
      <c r="A303" s="67"/>
      <c r="B303" s="68" t="str">
        <f>"入金日　"&amp;"平成"&amp;'ﾗｲｶﾑ杯参加ﾁｰﾑ（高）'!$O$8&amp;"年　"&amp;'ﾗｲｶﾑ杯参加ﾁｰﾑ（高）'!$Q$8&amp;"月"&amp;'ﾗｲｶﾑ杯参加ﾁｰﾑ（高）'!$S$8&amp;"日　"&amp;'ﾗｲｶﾑ杯参加ﾁｰﾑ（高）'!$U$8</f>
        <v>入金日　平成4年　9月23日　金曜日</v>
      </c>
      <c r="C303" s="67"/>
      <c r="D303" s="67"/>
      <c r="E303" s="69"/>
      <c r="F303" s="67"/>
      <c r="G303" s="68" t="str">
        <f t="shared" si="24"/>
        <v>入金日　平成4年　9月23日　金曜日</v>
      </c>
      <c r="K303" s="67"/>
      <c r="L303" s="68" t="str">
        <f>"入金日　"&amp;"平成"&amp;'ﾗｲｶﾑ杯参加ﾁｰﾑ（高）'!$O$8&amp;"年　"&amp;'ﾗｲｶﾑ杯参加ﾁｰﾑ（高）'!$Q$8&amp;"月"&amp;'ﾗｲｶﾑ杯参加ﾁｰﾑ（高）'!$S$8&amp;"日　"&amp;'ﾗｲｶﾑ杯参加ﾁｰﾑ（高）'!$U$8</f>
        <v>入金日　平成4年　9月23日　金曜日</v>
      </c>
      <c r="M303" s="67"/>
      <c r="N303" s="67"/>
      <c r="O303" s="69"/>
      <c r="P303" s="67"/>
      <c r="Q303" s="68" t="str">
        <f t="shared" si="25"/>
        <v>入金日　平成4年　9月23日　金曜日</v>
      </c>
    </row>
    <row r="304" spans="1:17" s="6" customFormat="1" ht="19.5" customHeight="1">
      <c r="A304" s="67"/>
      <c r="B304" s="68">
        <f>'ﾗｲｶﾑ杯参加ﾁｰﾑ（高）'!$N$9</f>
        <v>0</v>
      </c>
      <c r="C304" s="67"/>
      <c r="D304" s="67"/>
      <c r="E304" s="69"/>
      <c r="F304" s="67"/>
      <c r="G304" s="68">
        <f t="shared" si="24"/>
        <v>0</v>
      </c>
      <c r="K304" s="67"/>
      <c r="L304" s="68">
        <f>'ﾗｲｶﾑ杯参加ﾁｰﾑ（高）'!$N$9</f>
        <v>0</v>
      </c>
      <c r="M304" s="67"/>
      <c r="N304" s="67"/>
      <c r="O304" s="69"/>
      <c r="P304" s="67"/>
      <c r="Q304" s="68">
        <f t="shared" si="25"/>
        <v>0</v>
      </c>
    </row>
    <row r="305" spans="1:17" s="6" customFormat="1" ht="19.5" customHeight="1">
      <c r="A305" s="67"/>
      <c r="B305" s="68" t="s">
        <v>242</v>
      </c>
      <c r="C305" s="67"/>
      <c r="D305" s="67"/>
      <c r="E305" s="69"/>
      <c r="F305" s="67"/>
      <c r="G305" s="68" t="str">
        <f t="shared" si="24"/>
        <v>上記正に領収致しました。</v>
      </c>
      <c r="K305" s="67"/>
      <c r="L305" s="68" t="s">
        <v>242</v>
      </c>
      <c r="M305" s="67"/>
      <c r="N305" s="67"/>
      <c r="O305" s="69"/>
      <c r="P305" s="67"/>
      <c r="Q305" s="68" t="str">
        <f t="shared" si="25"/>
        <v>上記正に領収致しました。</v>
      </c>
    </row>
    <row r="306" spans="1:17" s="6" customFormat="1" ht="19.5" customHeight="1">
      <c r="A306" s="67"/>
      <c r="B306" s="68">
        <f>'ﾗｲｶﾑ杯参加ﾁｰﾑ（高）'!$N$11</f>
        <v>0</v>
      </c>
      <c r="C306" s="67"/>
      <c r="D306" s="67"/>
      <c r="E306" s="69"/>
      <c r="F306" s="67"/>
      <c r="G306" s="68">
        <f t="shared" si="24"/>
        <v>0</v>
      </c>
      <c r="K306" s="67"/>
      <c r="L306" s="68">
        <f>'ﾗｲｶﾑ杯参加ﾁｰﾑ（高）'!$N$11</f>
        <v>0</v>
      </c>
      <c r="M306" s="67"/>
      <c r="N306" s="67"/>
      <c r="O306" s="69"/>
      <c r="P306" s="67"/>
      <c r="Q306" s="68">
        <f t="shared" si="25"/>
        <v>0</v>
      </c>
    </row>
    <row r="307" spans="1:17" s="6" customFormat="1" ht="19.5" customHeight="1">
      <c r="A307" s="67"/>
      <c r="B307" s="68" t="str">
        <f>'ﾗｲｶﾑ杯参加ﾁｰﾑ（高）'!$N$12</f>
        <v>宮古地区小学生バレーボール連盟</v>
      </c>
      <c r="C307" s="67"/>
      <c r="D307" s="67"/>
      <c r="E307" s="69"/>
      <c r="F307" s="67"/>
      <c r="G307" s="68" t="str">
        <f t="shared" si="24"/>
        <v>宮古地区小学生バレーボール連盟</v>
      </c>
      <c r="K307" s="67"/>
      <c r="L307" s="68" t="str">
        <f>'ﾗｲｶﾑ杯参加ﾁｰﾑ（高）'!$N$12</f>
        <v>宮古地区小学生バレーボール連盟</v>
      </c>
      <c r="M307" s="67"/>
      <c r="N307" s="67"/>
      <c r="O307" s="69"/>
      <c r="P307" s="67"/>
      <c r="Q307" s="68" t="str">
        <f t="shared" si="25"/>
        <v>宮古地区小学生バレーボール連盟</v>
      </c>
    </row>
    <row r="308" spans="1:17" s="6" customFormat="1" ht="19.5" customHeight="1">
      <c r="A308" s="67"/>
      <c r="B308" s="68" t="str">
        <f>'ﾗｲｶﾑ杯参加ﾁｰﾑ（高）'!$N$13&amp;" 　印"</f>
        <v>会　　長　　　漢那　則朋 　印</v>
      </c>
      <c r="C308" s="67"/>
      <c r="D308" s="67"/>
      <c r="E308" s="69"/>
      <c r="F308" s="67"/>
      <c r="G308" s="68" t="str">
        <f t="shared" si="24"/>
        <v>会　　長　　　漢那　則朋 　印</v>
      </c>
      <c r="K308" s="67"/>
      <c r="L308" s="68" t="str">
        <f>'ﾗｲｶﾑ杯参加ﾁｰﾑ（高）'!$N$13&amp;" 　印"</f>
        <v>会　　長　　　漢那　則朋 　印</v>
      </c>
      <c r="M308" s="67"/>
      <c r="N308" s="67"/>
      <c r="O308" s="69"/>
      <c r="P308" s="67"/>
      <c r="Q308" s="68" t="str">
        <f t="shared" si="25"/>
        <v>会　　長　　　漢那　則朋 　印</v>
      </c>
    </row>
    <row r="309" spans="1:17" s="6" customFormat="1" ht="19.5" customHeight="1">
      <c r="A309" s="67"/>
      <c r="B309" s="68">
        <f>'ﾗｲｶﾑ杯参加ﾁｰﾑ（高）'!$N$14</f>
        <v>0</v>
      </c>
      <c r="C309" s="67"/>
      <c r="D309" s="67"/>
      <c r="E309" s="69"/>
      <c r="F309" s="67"/>
      <c r="G309" s="68">
        <f t="shared" si="24"/>
        <v>0</v>
      </c>
      <c r="K309" s="67"/>
      <c r="L309" s="68">
        <f>'ﾗｲｶﾑ杯参加ﾁｰﾑ（高）'!$N$14</f>
        <v>0</v>
      </c>
      <c r="M309" s="67"/>
      <c r="N309" s="67"/>
      <c r="O309" s="69"/>
      <c r="P309" s="67"/>
      <c r="Q309" s="68">
        <f t="shared" si="25"/>
        <v>0</v>
      </c>
    </row>
    <row r="310" spans="1:17" s="6" customFormat="1" ht="19.5" customHeight="1">
      <c r="A310" s="67"/>
      <c r="B310" s="68">
        <f>'ﾗｲｶﾑ杯参加ﾁｰﾑ（高）'!$N$15</f>
        <v>0</v>
      </c>
      <c r="C310" s="67"/>
      <c r="D310" s="67"/>
      <c r="E310" s="69"/>
      <c r="F310" s="67"/>
      <c r="G310" s="68">
        <f t="shared" si="24"/>
        <v>0</v>
      </c>
      <c r="K310" s="67"/>
      <c r="L310" s="68">
        <f>'ﾗｲｶﾑ杯参加ﾁｰﾑ（高）'!$N$15</f>
        <v>0</v>
      </c>
      <c r="M310" s="67"/>
      <c r="N310" s="67"/>
      <c r="O310" s="69"/>
      <c r="P310" s="67"/>
      <c r="Q310" s="68">
        <f t="shared" si="25"/>
        <v>0</v>
      </c>
    </row>
    <row r="311" spans="1:17" ht="19.5" customHeight="1">
      <c r="A311" s="15"/>
      <c r="B311" s="68">
        <f>'ﾗｲｶﾑ杯参加ﾁｰﾑ（高）'!$N$16</f>
        <v>0</v>
      </c>
      <c r="C311" s="15"/>
      <c r="D311" s="15"/>
      <c r="E311" s="65"/>
      <c r="F311" s="15"/>
      <c r="G311" s="68">
        <f t="shared" si="24"/>
        <v>0</v>
      </c>
      <c r="K311" s="15"/>
      <c r="L311" s="68">
        <f>'ﾗｲｶﾑ杯参加ﾁｰﾑ（高）'!$N$16</f>
        <v>0</v>
      </c>
      <c r="M311" s="15"/>
      <c r="N311" s="15"/>
      <c r="O311" s="65"/>
      <c r="P311" s="15"/>
      <c r="Q311" s="68">
        <f t="shared" si="25"/>
        <v>0</v>
      </c>
    </row>
    <row r="312" spans="1:17" ht="19.5" customHeight="1">
      <c r="A312" s="15"/>
      <c r="B312" s="68">
        <f>'ﾗｲｶﾑ杯参加ﾁｰﾑ（高）'!$N$17</f>
        <v>0</v>
      </c>
      <c r="C312" s="15"/>
      <c r="D312" s="15"/>
      <c r="E312" s="65"/>
      <c r="F312" s="15"/>
      <c r="G312" s="68">
        <f t="shared" si="24"/>
        <v>0</v>
      </c>
      <c r="K312" s="15"/>
      <c r="L312" s="68">
        <f>'ﾗｲｶﾑ杯参加ﾁｰﾑ（高）'!$N$17</f>
        <v>0</v>
      </c>
      <c r="M312" s="15"/>
      <c r="N312" s="15"/>
      <c r="O312" s="65"/>
      <c r="P312" s="15"/>
      <c r="Q312" s="68">
        <f t="shared" si="25"/>
        <v>0</v>
      </c>
    </row>
    <row r="313" spans="1:20" ht="23.25">
      <c r="A313" s="1003" t="s">
        <v>239</v>
      </c>
      <c r="B313" s="1003"/>
      <c r="C313" s="1003"/>
      <c r="D313" s="1003"/>
      <c r="E313" s="1004"/>
      <c r="F313" s="1003" t="s">
        <v>240</v>
      </c>
      <c r="G313" s="1003"/>
      <c r="H313" s="1003"/>
      <c r="I313" s="1003"/>
      <c r="J313" s="1003"/>
      <c r="K313" s="1003" t="s">
        <v>239</v>
      </c>
      <c r="L313" s="1003"/>
      <c r="M313" s="1003"/>
      <c r="N313" s="1003"/>
      <c r="O313" s="1004"/>
      <c r="P313" s="1003" t="s">
        <v>240</v>
      </c>
      <c r="Q313" s="1003"/>
      <c r="R313" s="1003"/>
      <c r="S313" s="1003"/>
      <c r="T313" s="1003"/>
    </row>
    <row r="314" spans="1:16" ht="24" customHeight="1">
      <c r="A314" s="64"/>
      <c r="B314" s="15"/>
      <c r="C314" s="15"/>
      <c r="D314" s="15"/>
      <c r="E314" s="65"/>
      <c r="F314" s="15"/>
      <c r="K314" s="64"/>
      <c r="L314" s="15"/>
      <c r="M314" s="15"/>
      <c r="N314" s="15"/>
      <c r="O314" s="65"/>
      <c r="P314" s="15"/>
    </row>
    <row r="315" spans="1:20" ht="23.25">
      <c r="A315" s="1000" t="str">
        <f>'ﾗｲｶﾑ杯参加ﾁｰﾑ（高）'!C16&amp;"　"&amp;'ﾗｲｶﾑ杯参加ﾁｰﾑ（高）'!D16&amp;"　様"</f>
        <v>　　様</v>
      </c>
      <c r="B315" s="1001"/>
      <c r="C315" s="1001"/>
      <c r="D315" s="1001"/>
      <c r="E315" s="1002"/>
      <c r="F315" s="1000" t="str">
        <f>A315</f>
        <v>　　様</v>
      </c>
      <c r="G315" s="1000"/>
      <c r="H315" s="1000"/>
      <c r="I315" s="1000"/>
      <c r="J315" s="1000"/>
      <c r="K315" s="1000" t="str">
        <f>'ﾗｲｶﾑ杯参加ﾁｰﾑ（高）'!I16&amp;"　"&amp;'ﾗｲｶﾑ杯参加ﾁｰﾑ（高）'!J16&amp;"　様"</f>
        <v>　　様</v>
      </c>
      <c r="L315" s="1001"/>
      <c r="M315" s="1001"/>
      <c r="N315" s="1001"/>
      <c r="O315" s="1002"/>
      <c r="P315" s="1000" t="str">
        <f>K315</f>
        <v>　　様</v>
      </c>
      <c r="Q315" s="1000"/>
      <c r="R315" s="1000"/>
      <c r="S315" s="1000"/>
      <c r="T315" s="1000"/>
    </row>
    <row r="316" spans="1:16" ht="19.5" customHeight="1">
      <c r="A316" s="66"/>
      <c r="B316" s="15"/>
      <c r="C316" s="15"/>
      <c r="D316" s="15"/>
      <c r="E316" s="65"/>
      <c r="F316" s="15"/>
      <c r="K316" s="66"/>
      <c r="L316" s="15"/>
      <c r="M316" s="15"/>
      <c r="N316" s="15"/>
      <c r="O316" s="65"/>
      <c r="P316" s="15"/>
    </row>
    <row r="317" spans="1:16" ht="19.5" customHeight="1">
      <c r="A317" s="66"/>
      <c r="B317" s="15"/>
      <c r="C317" s="15"/>
      <c r="D317" s="15"/>
      <c r="E317" s="65"/>
      <c r="F317" s="15"/>
      <c r="K317" s="66"/>
      <c r="L317" s="15"/>
      <c r="M317" s="15"/>
      <c r="N317" s="15"/>
      <c r="O317" s="65"/>
      <c r="P317" s="15"/>
    </row>
    <row r="318" spans="1:20" ht="19.5" customHeight="1">
      <c r="A318" s="997">
        <f>'ﾗｲｶﾑ杯参加ﾁｰﾑ（高）'!E16</f>
        <v>0</v>
      </c>
      <c r="B318" s="998"/>
      <c r="C318" s="998"/>
      <c r="D318" s="998"/>
      <c r="E318" s="999"/>
      <c r="F318" s="997">
        <f>A318</f>
        <v>0</v>
      </c>
      <c r="G318" s="998"/>
      <c r="H318" s="998"/>
      <c r="I318" s="998"/>
      <c r="J318" s="998"/>
      <c r="K318" s="997">
        <f>'ﾗｲｶﾑ杯参加ﾁｰﾑ（高）'!K16</f>
        <v>0</v>
      </c>
      <c r="L318" s="998"/>
      <c r="M318" s="998"/>
      <c r="N318" s="998"/>
      <c r="O318" s="999"/>
      <c r="P318" s="997">
        <f>K318</f>
        <v>0</v>
      </c>
      <c r="Q318" s="998"/>
      <c r="R318" s="998"/>
      <c r="S318" s="998"/>
      <c r="T318" s="998"/>
    </row>
    <row r="319" spans="1:16" ht="19.5" customHeight="1">
      <c r="A319" s="66"/>
      <c r="B319" s="15"/>
      <c r="C319" s="15"/>
      <c r="D319" s="15"/>
      <c r="E319" s="65"/>
      <c r="F319" s="15"/>
      <c r="K319" s="66"/>
      <c r="L319" s="15"/>
      <c r="M319" s="15"/>
      <c r="N319" s="15"/>
      <c r="O319" s="65"/>
      <c r="P319" s="15"/>
    </row>
    <row r="320" spans="1:17" s="6" customFormat="1" ht="19.5" customHeight="1">
      <c r="A320" s="67"/>
      <c r="B320" s="68" t="s">
        <v>241</v>
      </c>
      <c r="C320" s="67"/>
      <c r="D320" s="67"/>
      <c r="E320" s="69"/>
      <c r="F320" s="67"/>
      <c r="G320" s="68" t="str">
        <f>$B$8</f>
        <v>但し、</v>
      </c>
      <c r="K320" s="67"/>
      <c r="L320" s="68" t="s">
        <v>241</v>
      </c>
      <c r="M320" s="67"/>
      <c r="N320" s="67"/>
      <c r="O320" s="69"/>
      <c r="P320" s="67"/>
      <c r="Q320" s="68" t="str">
        <f>$B$8</f>
        <v>但し、</v>
      </c>
    </row>
    <row r="321" spans="1:17" s="6" customFormat="1" ht="19.5" customHeight="1">
      <c r="A321" s="67"/>
      <c r="B321" s="511" t="str">
        <f>'ﾗｲｶﾑ杯参加ﾁｰﾑ（高）'!$N$2</f>
        <v>第１8回スポーツショップライカム杯 秋季小学生バレーボール大会</v>
      </c>
      <c r="C321" s="67"/>
      <c r="D321" s="67"/>
      <c r="E321" s="69"/>
      <c r="F321" s="67"/>
      <c r="G321" s="511" t="str">
        <f>$B$9</f>
        <v>第１8回スポーツショップライカム杯 秋季小学生バレーボール大会</v>
      </c>
      <c r="K321" s="67"/>
      <c r="L321" s="511" t="str">
        <f>'ﾗｲｶﾑ杯参加ﾁｰﾑ（高）'!$N$2</f>
        <v>第１8回スポーツショップライカム杯 秋季小学生バレーボール大会</v>
      </c>
      <c r="M321" s="67"/>
      <c r="N321" s="67"/>
      <c r="O321" s="69"/>
      <c r="P321" s="67"/>
      <c r="Q321" s="511" t="str">
        <f>$B$9</f>
        <v>第１8回スポーツショップライカム杯 秋季小学生バレーボール大会</v>
      </c>
    </row>
    <row r="322" spans="1:17" s="6" customFormat="1" ht="19.5" customHeight="1">
      <c r="A322" s="67"/>
      <c r="B322" s="68">
        <f>'ﾗｲｶﾑ杯参加ﾁｰﾑ（高）'!$N$3</f>
        <v>0</v>
      </c>
      <c r="C322" s="68"/>
      <c r="D322" s="67"/>
      <c r="E322" s="69"/>
      <c r="F322" s="67"/>
      <c r="G322" s="68">
        <f>$B$10</f>
        <v>0</v>
      </c>
      <c r="K322" s="67"/>
      <c r="L322" s="68">
        <f>'ﾗｲｶﾑ杯参加ﾁｰﾑ（高）'!$N$3</f>
        <v>0</v>
      </c>
      <c r="M322" s="68"/>
      <c r="N322" s="67"/>
      <c r="O322" s="69"/>
      <c r="P322" s="67"/>
      <c r="Q322" s="68">
        <f>$B$10</f>
        <v>0</v>
      </c>
    </row>
    <row r="323" spans="1:17" s="6" customFormat="1" ht="19.5" customHeight="1">
      <c r="A323" s="67"/>
      <c r="B323" s="68" t="str">
        <f>'ﾗｲｶﾑ杯参加ﾁｰﾑ（高）'!$N$4</f>
        <v>参加料として</v>
      </c>
      <c r="C323" s="68"/>
      <c r="D323" s="67"/>
      <c r="E323" s="69"/>
      <c r="F323" s="67"/>
      <c r="G323" s="68" t="str">
        <f>$B$11</f>
        <v>参加料として</v>
      </c>
      <c r="K323" s="67"/>
      <c r="L323" s="68" t="str">
        <f>'ﾗｲｶﾑ杯参加ﾁｰﾑ（高）'!$N$4</f>
        <v>参加料として</v>
      </c>
      <c r="M323" s="68"/>
      <c r="N323" s="67"/>
      <c r="O323" s="69"/>
      <c r="P323" s="67"/>
      <c r="Q323" s="68" t="str">
        <f>$B$11</f>
        <v>参加料として</v>
      </c>
    </row>
    <row r="324" spans="1:17" s="6" customFormat="1" ht="19.5" customHeight="1">
      <c r="A324" s="67"/>
      <c r="B324" s="68">
        <f>'ﾗｲｶﾑ杯参加ﾁｰﾑ（高）'!$N$5</f>
        <v>0</v>
      </c>
      <c r="C324" s="67"/>
      <c r="D324" s="67"/>
      <c r="E324" s="69"/>
      <c r="F324" s="67"/>
      <c r="G324" s="68">
        <f aca="true" t="shared" si="26" ref="G324:G336">$B324</f>
        <v>0</v>
      </c>
      <c r="K324" s="67"/>
      <c r="L324" s="68">
        <f>'ﾗｲｶﾑ杯参加ﾁｰﾑ（高）'!$N$5</f>
        <v>0</v>
      </c>
      <c r="M324" s="67"/>
      <c r="N324" s="67"/>
      <c r="O324" s="69"/>
      <c r="P324" s="67"/>
      <c r="Q324" s="68">
        <f aca="true" t="shared" si="27" ref="Q324:Q336">$B324</f>
        <v>0</v>
      </c>
    </row>
    <row r="325" spans="1:17" s="6" customFormat="1" ht="19.5" customHeight="1">
      <c r="A325" s="67"/>
      <c r="B325" s="68">
        <f>'ﾗｲｶﾑ杯参加ﾁｰﾑ（高）'!$N$6</f>
        <v>0</v>
      </c>
      <c r="C325" s="67"/>
      <c r="D325" s="67"/>
      <c r="E325" s="69"/>
      <c r="F325" s="67"/>
      <c r="G325" s="68">
        <f t="shared" si="26"/>
        <v>0</v>
      </c>
      <c r="K325" s="67"/>
      <c r="L325" s="68">
        <f>'ﾗｲｶﾑ杯参加ﾁｰﾑ（高）'!$N$6</f>
        <v>0</v>
      </c>
      <c r="M325" s="67"/>
      <c r="N325" s="67"/>
      <c r="O325" s="69"/>
      <c r="P325" s="67"/>
      <c r="Q325" s="68">
        <f t="shared" si="27"/>
        <v>0</v>
      </c>
    </row>
    <row r="326" spans="1:17" s="6" customFormat="1" ht="19.5" customHeight="1">
      <c r="A326" s="67"/>
      <c r="B326" s="68">
        <f>'ﾗｲｶﾑ杯参加ﾁｰﾑ（高）'!$N$7</f>
        <v>0</v>
      </c>
      <c r="C326" s="67"/>
      <c r="D326" s="67"/>
      <c r="E326" s="69"/>
      <c r="F326" s="67"/>
      <c r="G326" s="68">
        <f t="shared" si="26"/>
        <v>0</v>
      </c>
      <c r="K326" s="67"/>
      <c r="L326" s="68">
        <f>'ﾗｲｶﾑ杯参加ﾁｰﾑ（高）'!$N$7</f>
        <v>0</v>
      </c>
      <c r="M326" s="67"/>
      <c r="N326" s="67"/>
      <c r="O326" s="69"/>
      <c r="P326" s="67"/>
      <c r="Q326" s="68">
        <f t="shared" si="27"/>
        <v>0</v>
      </c>
    </row>
    <row r="327" spans="1:17" s="6" customFormat="1" ht="19.5" customHeight="1">
      <c r="A327" s="67"/>
      <c r="B327" s="68" t="str">
        <f>"入金日　"&amp;"平成"&amp;'ﾗｲｶﾑ杯参加ﾁｰﾑ（高）'!$O$8&amp;"年　"&amp;'ﾗｲｶﾑ杯参加ﾁｰﾑ（高）'!$Q$8&amp;"月"&amp;'ﾗｲｶﾑ杯参加ﾁｰﾑ（高）'!$S$8&amp;"日　"&amp;'ﾗｲｶﾑ杯参加ﾁｰﾑ（高）'!$U$8</f>
        <v>入金日　平成4年　9月23日　金曜日</v>
      </c>
      <c r="C327" s="67"/>
      <c r="D327" s="67"/>
      <c r="E327" s="69"/>
      <c r="F327" s="67"/>
      <c r="G327" s="68" t="str">
        <f t="shared" si="26"/>
        <v>入金日　平成4年　9月23日　金曜日</v>
      </c>
      <c r="K327" s="67"/>
      <c r="L327" s="68" t="str">
        <f>"入金日　"&amp;"平成"&amp;'ﾗｲｶﾑ杯参加ﾁｰﾑ（高）'!$O$8&amp;"年　"&amp;'ﾗｲｶﾑ杯参加ﾁｰﾑ（高）'!$Q$8&amp;"月"&amp;'ﾗｲｶﾑ杯参加ﾁｰﾑ（高）'!$S$8&amp;"日　"&amp;'ﾗｲｶﾑ杯参加ﾁｰﾑ（高）'!$U$8</f>
        <v>入金日　平成4年　9月23日　金曜日</v>
      </c>
      <c r="M327" s="67"/>
      <c r="N327" s="67"/>
      <c r="O327" s="69"/>
      <c r="P327" s="67"/>
      <c r="Q327" s="68" t="str">
        <f t="shared" si="27"/>
        <v>入金日　平成4年　9月23日　金曜日</v>
      </c>
    </row>
    <row r="328" spans="1:17" s="6" customFormat="1" ht="19.5" customHeight="1">
      <c r="A328" s="67"/>
      <c r="B328" s="68">
        <f>'ﾗｲｶﾑ杯参加ﾁｰﾑ（高）'!$N$9</f>
        <v>0</v>
      </c>
      <c r="C328" s="67"/>
      <c r="D328" s="67"/>
      <c r="E328" s="69"/>
      <c r="F328" s="67"/>
      <c r="G328" s="68">
        <f t="shared" si="26"/>
        <v>0</v>
      </c>
      <c r="K328" s="67"/>
      <c r="L328" s="68">
        <f>'ﾗｲｶﾑ杯参加ﾁｰﾑ（高）'!$N$9</f>
        <v>0</v>
      </c>
      <c r="M328" s="67"/>
      <c r="N328" s="67"/>
      <c r="O328" s="69"/>
      <c r="P328" s="67"/>
      <c r="Q328" s="68">
        <f t="shared" si="27"/>
        <v>0</v>
      </c>
    </row>
    <row r="329" spans="1:17" s="6" customFormat="1" ht="19.5" customHeight="1">
      <c r="A329" s="67"/>
      <c r="B329" s="68" t="s">
        <v>242</v>
      </c>
      <c r="C329" s="67"/>
      <c r="D329" s="67"/>
      <c r="E329" s="69"/>
      <c r="F329" s="67"/>
      <c r="G329" s="68" t="str">
        <f t="shared" si="26"/>
        <v>上記正に領収致しました。</v>
      </c>
      <c r="K329" s="67"/>
      <c r="L329" s="68" t="s">
        <v>242</v>
      </c>
      <c r="M329" s="67"/>
      <c r="N329" s="67"/>
      <c r="O329" s="69"/>
      <c r="P329" s="67"/>
      <c r="Q329" s="68" t="str">
        <f t="shared" si="27"/>
        <v>上記正に領収致しました。</v>
      </c>
    </row>
    <row r="330" spans="1:17" s="6" customFormat="1" ht="19.5" customHeight="1">
      <c r="A330" s="67"/>
      <c r="B330" s="68">
        <f>'ﾗｲｶﾑ杯参加ﾁｰﾑ（高）'!$N$11</f>
        <v>0</v>
      </c>
      <c r="C330" s="67"/>
      <c r="D330" s="67"/>
      <c r="E330" s="69"/>
      <c r="F330" s="67"/>
      <c r="G330" s="68">
        <f t="shared" si="26"/>
        <v>0</v>
      </c>
      <c r="K330" s="67"/>
      <c r="L330" s="68">
        <f>'ﾗｲｶﾑ杯参加ﾁｰﾑ（高）'!$N$11</f>
        <v>0</v>
      </c>
      <c r="M330" s="67"/>
      <c r="N330" s="67"/>
      <c r="O330" s="69"/>
      <c r="P330" s="67"/>
      <c r="Q330" s="68">
        <f t="shared" si="27"/>
        <v>0</v>
      </c>
    </row>
    <row r="331" spans="1:17" s="6" customFormat="1" ht="19.5" customHeight="1">
      <c r="A331" s="67"/>
      <c r="B331" s="68" t="str">
        <f>'ﾗｲｶﾑ杯参加ﾁｰﾑ（高）'!$N$12</f>
        <v>宮古地区小学生バレーボール連盟</v>
      </c>
      <c r="C331" s="67"/>
      <c r="D331" s="67"/>
      <c r="E331" s="69"/>
      <c r="F331" s="67"/>
      <c r="G331" s="68" t="str">
        <f t="shared" si="26"/>
        <v>宮古地区小学生バレーボール連盟</v>
      </c>
      <c r="K331" s="67"/>
      <c r="L331" s="68" t="str">
        <f>'ﾗｲｶﾑ杯参加ﾁｰﾑ（高）'!$N$12</f>
        <v>宮古地区小学生バレーボール連盟</v>
      </c>
      <c r="M331" s="67"/>
      <c r="N331" s="67"/>
      <c r="O331" s="69"/>
      <c r="P331" s="67"/>
      <c r="Q331" s="68" t="str">
        <f t="shared" si="27"/>
        <v>宮古地区小学生バレーボール連盟</v>
      </c>
    </row>
    <row r="332" spans="1:17" s="6" customFormat="1" ht="19.5" customHeight="1">
      <c r="A332" s="67"/>
      <c r="B332" s="68" t="str">
        <f>'ﾗｲｶﾑ杯参加ﾁｰﾑ（高）'!$N$13&amp;" 　印"</f>
        <v>会　　長　　　漢那　則朋 　印</v>
      </c>
      <c r="C332" s="67"/>
      <c r="D332" s="67"/>
      <c r="E332" s="69"/>
      <c r="F332" s="67"/>
      <c r="G332" s="68" t="str">
        <f t="shared" si="26"/>
        <v>会　　長　　　漢那　則朋 　印</v>
      </c>
      <c r="K332" s="67"/>
      <c r="L332" s="68" t="str">
        <f>'ﾗｲｶﾑ杯参加ﾁｰﾑ（高）'!$N$13&amp;" 　印"</f>
        <v>会　　長　　　漢那　則朋 　印</v>
      </c>
      <c r="M332" s="67"/>
      <c r="N332" s="67"/>
      <c r="O332" s="69"/>
      <c r="P332" s="67"/>
      <c r="Q332" s="68" t="str">
        <f t="shared" si="27"/>
        <v>会　　長　　　漢那　則朋 　印</v>
      </c>
    </row>
    <row r="333" spans="1:17" s="6" customFormat="1" ht="19.5" customHeight="1">
      <c r="A333" s="67"/>
      <c r="B333" s="68">
        <f>'ﾗｲｶﾑ杯参加ﾁｰﾑ（高）'!$N$14</f>
        <v>0</v>
      </c>
      <c r="C333" s="67"/>
      <c r="D333" s="67"/>
      <c r="E333" s="69"/>
      <c r="F333" s="67"/>
      <c r="G333" s="68">
        <f t="shared" si="26"/>
        <v>0</v>
      </c>
      <c r="K333" s="67"/>
      <c r="L333" s="68">
        <f>'ﾗｲｶﾑ杯参加ﾁｰﾑ（高）'!$N$14</f>
        <v>0</v>
      </c>
      <c r="M333" s="67"/>
      <c r="N333" s="67"/>
      <c r="O333" s="69"/>
      <c r="P333" s="67"/>
      <c r="Q333" s="68">
        <f t="shared" si="27"/>
        <v>0</v>
      </c>
    </row>
    <row r="334" spans="1:17" s="6" customFormat="1" ht="19.5" customHeight="1">
      <c r="A334" s="67"/>
      <c r="B334" s="68">
        <f>'ﾗｲｶﾑ杯参加ﾁｰﾑ（高）'!$N$15</f>
        <v>0</v>
      </c>
      <c r="C334" s="67"/>
      <c r="D334" s="67"/>
      <c r="E334" s="69"/>
      <c r="F334" s="67"/>
      <c r="G334" s="68">
        <f t="shared" si="26"/>
        <v>0</v>
      </c>
      <c r="K334" s="67"/>
      <c r="L334" s="68">
        <f>'ﾗｲｶﾑ杯参加ﾁｰﾑ（高）'!$N$15</f>
        <v>0</v>
      </c>
      <c r="M334" s="67"/>
      <c r="N334" s="67"/>
      <c r="O334" s="69"/>
      <c r="P334" s="67"/>
      <c r="Q334" s="68">
        <f t="shared" si="27"/>
        <v>0</v>
      </c>
    </row>
    <row r="335" spans="1:17" ht="19.5" customHeight="1">
      <c r="A335" s="15"/>
      <c r="B335" s="68">
        <f>'ﾗｲｶﾑ杯参加ﾁｰﾑ（高）'!$N$16</f>
        <v>0</v>
      </c>
      <c r="C335" s="15"/>
      <c r="D335" s="15"/>
      <c r="E335" s="65"/>
      <c r="F335" s="15"/>
      <c r="G335" s="68">
        <f t="shared" si="26"/>
        <v>0</v>
      </c>
      <c r="K335" s="15"/>
      <c r="L335" s="68">
        <f>'ﾗｲｶﾑ杯参加ﾁｰﾑ（高）'!$N$16</f>
        <v>0</v>
      </c>
      <c r="M335" s="15"/>
      <c r="N335" s="15"/>
      <c r="O335" s="65"/>
      <c r="P335" s="15"/>
      <c r="Q335" s="68">
        <f t="shared" si="27"/>
        <v>0</v>
      </c>
    </row>
    <row r="336" spans="1:17" ht="19.5" customHeight="1">
      <c r="A336" s="15"/>
      <c r="B336" s="68">
        <f>'ﾗｲｶﾑ杯参加ﾁｰﾑ（高）'!$N$17</f>
        <v>0</v>
      </c>
      <c r="C336" s="15"/>
      <c r="D336" s="15"/>
      <c r="E336" s="65"/>
      <c r="F336" s="15"/>
      <c r="G336" s="68">
        <f t="shared" si="26"/>
        <v>0</v>
      </c>
      <c r="K336" s="15"/>
      <c r="L336" s="68">
        <f>'ﾗｲｶﾑ杯参加ﾁｰﾑ（高）'!$N$17</f>
        <v>0</v>
      </c>
      <c r="M336" s="15"/>
      <c r="N336" s="15"/>
      <c r="O336" s="65"/>
      <c r="P336" s="15"/>
      <c r="Q336" s="68">
        <f t="shared" si="27"/>
        <v>0</v>
      </c>
    </row>
    <row r="337" spans="1:20" ht="23.25">
      <c r="A337" s="1003" t="s">
        <v>239</v>
      </c>
      <c r="B337" s="1003"/>
      <c r="C337" s="1003"/>
      <c r="D337" s="1003"/>
      <c r="E337" s="1004"/>
      <c r="F337" s="1003" t="s">
        <v>240</v>
      </c>
      <c r="G337" s="1003"/>
      <c r="H337" s="1003"/>
      <c r="I337" s="1003"/>
      <c r="J337" s="1003"/>
      <c r="K337" s="1003" t="s">
        <v>239</v>
      </c>
      <c r="L337" s="1003"/>
      <c r="M337" s="1003"/>
      <c r="N337" s="1003"/>
      <c r="O337" s="1004"/>
      <c r="P337" s="1003" t="s">
        <v>240</v>
      </c>
      <c r="Q337" s="1003"/>
      <c r="R337" s="1003"/>
      <c r="S337" s="1003"/>
      <c r="T337" s="1003"/>
    </row>
    <row r="338" spans="1:16" ht="24" customHeight="1">
      <c r="A338" s="64"/>
      <c r="B338" s="15"/>
      <c r="C338" s="15"/>
      <c r="D338" s="15"/>
      <c r="E338" s="65"/>
      <c r="F338" s="15"/>
      <c r="K338" s="64"/>
      <c r="L338" s="15"/>
      <c r="M338" s="15"/>
      <c r="N338" s="15"/>
      <c r="O338" s="65"/>
      <c r="P338" s="15"/>
    </row>
    <row r="339" spans="1:20" ht="23.25">
      <c r="A339" s="1000" t="str">
        <f>'ﾗｲｶﾑ杯参加ﾁｰﾑ（高）'!C17&amp;"　"&amp;'ﾗｲｶﾑ杯参加ﾁｰﾑ（高）'!D17&amp;"　様"</f>
        <v>　　様</v>
      </c>
      <c r="B339" s="1001"/>
      <c r="C339" s="1001"/>
      <c r="D339" s="1001"/>
      <c r="E339" s="1002"/>
      <c r="F339" s="1000" t="str">
        <f>A339</f>
        <v>　　様</v>
      </c>
      <c r="G339" s="1000"/>
      <c r="H339" s="1000"/>
      <c r="I339" s="1000"/>
      <c r="J339" s="1000"/>
      <c r="K339" s="1000" t="str">
        <f>'ﾗｲｶﾑ杯参加ﾁｰﾑ（高）'!I17&amp;"　"&amp;'ﾗｲｶﾑ杯参加ﾁｰﾑ（高）'!J17&amp;"　様"</f>
        <v>　　様</v>
      </c>
      <c r="L339" s="1001"/>
      <c r="M339" s="1001"/>
      <c r="N339" s="1001"/>
      <c r="O339" s="1002"/>
      <c r="P339" s="1000" t="str">
        <f>K339</f>
        <v>　　様</v>
      </c>
      <c r="Q339" s="1000"/>
      <c r="R339" s="1000"/>
      <c r="S339" s="1000"/>
      <c r="T339" s="1000"/>
    </row>
    <row r="340" spans="1:16" ht="19.5" customHeight="1">
      <c r="A340" s="66"/>
      <c r="B340" s="15"/>
      <c r="C340" s="15"/>
      <c r="D340" s="15"/>
      <c r="E340" s="65"/>
      <c r="F340" s="15"/>
      <c r="K340" s="66"/>
      <c r="L340" s="15"/>
      <c r="M340" s="15"/>
      <c r="N340" s="15"/>
      <c r="O340" s="65"/>
      <c r="P340" s="15"/>
    </row>
    <row r="341" spans="1:16" ht="19.5" customHeight="1">
      <c r="A341" s="66"/>
      <c r="B341" s="15"/>
      <c r="C341" s="15"/>
      <c r="D341" s="15"/>
      <c r="E341" s="65"/>
      <c r="F341" s="15"/>
      <c r="K341" s="66"/>
      <c r="L341" s="15"/>
      <c r="M341" s="15"/>
      <c r="N341" s="15"/>
      <c r="O341" s="65"/>
      <c r="P341" s="15"/>
    </row>
    <row r="342" spans="1:20" ht="19.5" customHeight="1">
      <c r="A342" s="997">
        <f>'ﾗｲｶﾑ杯参加ﾁｰﾑ（高）'!E17</f>
        <v>0</v>
      </c>
      <c r="B342" s="998"/>
      <c r="C342" s="998"/>
      <c r="D342" s="998"/>
      <c r="E342" s="999"/>
      <c r="F342" s="997">
        <f>A342</f>
        <v>0</v>
      </c>
      <c r="G342" s="998"/>
      <c r="H342" s="998"/>
      <c r="I342" s="998"/>
      <c r="J342" s="998"/>
      <c r="K342" s="997">
        <f>'ﾗｲｶﾑ杯参加ﾁｰﾑ（高）'!K17</f>
        <v>0</v>
      </c>
      <c r="L342" s="998"/>
      <c r="M342" s="998"/>
      <c r="N342" s="998"/>
      <c r="O342" s="999"/>
      <c r="P342" s="997">
        <f>K342</f>
        <v>0</v>
      </c>
      <c r="Q342" s="998"/>
      <c r="R342" s="998"/>
      <c r="S342" s="998"/>
      <c r="T342" s="998"/>
    </row>
    <row r="343" spans="1:16" ht="19.5" customHeight="1">
      <c r="A343" s="66"/>
      <c r="B343" s="15"/>
      <c r="C343" s="15"/>
      <c r="D343" s="15"/>
      <c r="E343" s="65"/>
      <c r="F343" s="15"/>
      <c r="K343" s="66"/>
      <c r="L343" s="15"/>
      <c r="M343" s="15"/>
      <c r="N343" s="15"/>
      <c r="O343" s="65"/>
      <c r="P343" s="15"/>
    </row>
    <row r="344" spans="1:17" s="6" customFormat="1" ht="19.5" customHeight="1">
      <c r="A344" s="67"/>
      <c r="B344" s="68" t="s">
        <v>241</v>
      </c>
      <c r="C344" s="67"/>
      <c r="D344" s="67"/>
      <c r="E344" s="69"/>
      <c r="F344" s="67"/>
      <c r="G344" s="68" t="str">
        <f>$B$8</f>
        <v>但し、</v>
      </c>
      <c r="K344" s="67"/>
      <c r="L344" s="68" t="s">
        <v>241</v>
      </c>
      <c r="M344" s="67"/>
      <c r="N344" s="67"/>
      <c r="O344" s="69"/>
      <c r="P344" s="67"/>
      <c r="Q344" s="68" t="str">
        <f>$B$8</f>
        <v>但し、</v>
      </c>
    </row>
    <row r="345" spans="1:17" s="6" customFormat="1" ht="19.5" customHeight="1">
      <c r="A345" s="67"/>
      <c r="B345" s="511" t="str">
        <f>'ﾗｲｶﾑ杯参加ﾁｰﾑ（高）'!$N$2</f>
        <v>第１8回スポーツショップライカム杯 秋季小学生バレーボール大会</v>
      </c>
      <c r="C345" s="67"/>
      <c r="D345" s="67"/>
      <c r="E345" s="69"/>
      <c r="F345" s="67"/>
      <c r="G345" s="511" t="str">
        <f>$B$9</f>
        <v>第１8回スポーツショップライカム杯 秋季小学生バレーボール大会</v>
      </c>
      <c r="K345" s="67"/>
      <c r="L345" s="511" t="str">
        <f>'ﾗｲｶﾑ杯参加ﾁｰﾑ（高）'!$N$2</f>
        <v>第１8回スポーツショップライカム杯 秋季小学生バレーボール大会</v>
      </c>
      <c r="M345" s="67"/>
      <c r="N345" s="67"/>
      <c r="O345" s="69"/>
      <c r="P345" s="67"/>
      <c r="Q345" s="511" t="str">
        <f>$B$9</f>
        <v>第１8回スポーツショップライカム杯 秋季小学生バレーボール大会</v>
      </c>
    </row>
    <row r="346" spans="1:17" s="6" customFormat="1" ht="19.5" customHeight="1">
      <c r="A346" s="67"/>
      <c r="B346" s="68">
        <f>'ﾗｲｶﾑ杯参加ﾁｰﾑ（高）'!$N$3</f>
        <v>0</v>
      </c>
      <c r="C346" s="68"/>
      <c r="D346" s="67"/>
      <c r="E346" s="69"/>
      <c r="F346" s="67"/>
      <c r="G346" s="68">
        <f>$B$10</f>
        <v>0</v>
      </c>
      <c r="K346" s="67"/>
      <c r="L346" s="68">
        <f>'ﾗｲｶﾑ杯参加ﾁｰﾑ（高）'!$N$3</f>
        <v>0</v>
      </c>
      <c r="M346" s="68"/>
      <c r="N346" s="67"/>
      <c r="O346" s="69"/>
      <c r="P346" s="67"/>
      <c r="Q346" s="68">
        <f>$B$10</f>
        <v>0</v>
      </c>
    </row>
    <row r="347" spans="1:17" s="6" customFormat="1" ht="19.5" customHeight="1">
      <c r="A347" s="67"/>
      <c r="B347" s="68" t="str">
        <f>'ﾗｲｶﾑ杯参加ﾁｰﾑ（高）'!$N$4</f>
        <v>参加料として</v>
      </c>
      <c r="C347" s="68"/>
      <c r="D347" s="67"/>
      <c r="E347" s="69"/>
      <c r="F347" s="67"/>
      <c r="G347" s="68" t="str">
        <f>$B$11</f>
        <v>参加料として</v>
      </c>
      <c r="K347" s="67"/>
      <c r="L347" s="68" t="str">
        <f>'ﾗｲｶﾑ杯参加ﾁｰﾑ（高）'!$N$4</f>
        <v>参加料として</v>
      </c>
      <c r="M347" s="68"/>
      <c r="N347" s="67"/>
      <c r="O347" s="69"/>
      <c r="P347" s="67"/>
      <c r="Q347" s="68" t="str">
        <f>$B$11</f>
        <v>参加料として</v>
      </c>
    </row>
    <row r="348" spans="1:17" s="6" customFormat="1" ht="19.5" customHeight="1">
      <c r="A348" s="67"/>
      <c r="B348" s="68">
        <f>'ﾗｲｶﾑ杯参加ﾁｰﾑ（高）'!$N$5</f>
        <v>0</v>
      </c>
      <c r="C348" s="67"/>
      <c r="D348" s="67"/>
      <c r="E348" s="69"/>
      <c r="F348" s="67"/>
      <c r="G348" s="68">
        <f aca="true" t="shared" si="28" ref="G348:G360">$B348</f>
        <v>0</v>
      </c>
      <c r="K348" s="67"/>
      <c r="L348" s="68">
        <f>'ﾗｲｶﾑ杯参加ﾁｰﾑ（高）'!$N$5</f>
        <v>0</v>
      </c>
      <c r="M348" s="67"/>
      <c r="N348" s="67"/>
      <c r="O348" s="69"/>
      <c r="P348" s="67"/>
      <c r="Q348" s="68">
        <f aca="true" t="shared" si="29" ref="Q348:Q360">$B348</f>
        <v>0</v>
      </c>
    </row>
    <row r="349" spans="1:17" s="6" customFormat="1" ht="19.5" customHeight="1">
      <c r="A349" s="67"/>
      <c r="B349" s="68">
        <f>'ﾗｲｶﾑ杯参加ﾁｰﾑ（高）'!$N$6</f>
        <v>0</v>
      </c>
      <c r="C349" s="67"/>
      <c r="D349" s="67"/>
      <c r="E349" s="69"/>
      <c r="F349" s="67"/>
      <c r="G349" s="68">
        <f t="shared" si="28"/>
        <v>0</v>
      </c>
      <c r="K349" s="67"/>
      <c r="L349" s="68">
        <f>'ﾗｲｶﾑ杯参加ﾁｰﾑ（高）'!$N$6</f>
        <v>0</v>
      </c>
      <c r="M349" s="67"/>
      <c r="N349" s="67"/>
      <c r="O349" s="69"/>
      <c r="P349" s="67"/>
      <c r="Q349" s="68">
        <f t="shared" si="29"/>
        <v>0</v>
      </c>
    </row>
    <row r="350" spans="1:17" s="6" customFormat="1" ht="19.5" customHeight="1">
      <c r="A350" s="67"/>
      <c r="B350" s="68">
        <f>'ﾗｲｶﾑ杯参加ﾁｰﾑ（高）'!$N$7</f>
        <v>0</v>
      </c>
      <c r="C350" s="67"/>
      <c r="D350" s="67"/>
      <c r="E350" s="69"/>
      <c r="F350" s="67"/>
      <c r="G350" s="68">
        <f t="shared" si="28"/>
        <v>0</v>
      </c>
      <c r="K350" s="67"/>
      <c r="L350" s="68">
        <f>'ﾗｲｶﾑ杯参加ﾁｰﾑ（高）'!$N$7</f>
        <v>0</v>
      </c>
      <c r="M350" s="67"/>
      <c r="N350" s="67"/>
      <c r="O350" s="69"/>
      <c r="P350" s="67"/>
      <c r="Q350" s="68">
        <f t="shared" si="29"/>
        <v>0</v>
      </c>
    </row>
    <row r="351" spans="1:17" s="6" customFormat="1" ht="19.5" customHeight="1">
      <c r="A351" s="67"/>
      <c r="B351" s="68" t="str">
        <f>"入金日　"&amp;"平成"&amp;'ﾗｲｶﾑ杯参加ﾁｰﾑ（高）'!$O$8&amp;"年　"&amp;'ﾗｲｶﾑ杯参加ﾁｰﾑ（高）'!$Q$8&amp;"月"&amp;'ﾗｲｶﾑ杯参加ﾁｰﾑ（高）'!$S$8&amp;"日　"&amp;'ﾗｲｶﾑ杯参加ﾁｰﾑ（高）'!$U$8</f>
        <v>入金日　平成4年　9月23日　金曜日</v>
      </c>
      <c r="C351" s="67"/>
      <c r="D351" s="67"/>
      <c r="E351" s="69"/>
      <c r="F351" s="67"/>
      <c r="G351" s="68" t="str">
        <f t="shared" si="28"/>
        <v>入金日　平成4年　9月23日　金曜日</v>
      </c>
      <c r="K351" s="67"/>
      <c r="L351" s="68" t="str">
        <f>"入金日　"&amp;"平成"&amp;'ﾗｲｶﾑ杯参加ﾁｰﾑ（高）'!$O$8&amp;"年　"&amp;'ﾗｲｶﾑ杯参加ﾁｰﾑ（高）'!$Q$8&amp;"月"&amp;'ﾗｲｶﾑ杯参加ﾁｰﾑ（高）'!$S$8&amp;"日　"&amp;'ﾗｲｶﾑ杯参加ﾁｰﾑ（高）'!$U$8</f>
        <v>入金日　平成4年　9月23日　金曜日</v>
      </c>
      <c r="M351" s="67"/>
      <c r="N351" s="67"/>
      <c r="O351" s="69"/>
      <c r="P351" s="67"/>
      <c r="Q351" s="68" t="str">
        <f t="shared" si="29"/>
        <v>入金日　平成4年　9月23日　金曜日</v>
      </c>
    </row>
    <row r="352" spans="1:17" s="6" customFormat="1" ht="19.5" customHeight="1">
      <c r="A352" s="67"/>
      <c r="B352" s="68">
        <f>'ﾗｲｶﾑ杯参加ﾁｰﾑ（高）'!$N$9</f>
        <v>0</v>
      </c>
      <c r="C352" s="67"/>
      <c r="D352" s="67"/>
      <c r="E352" s="69"/>
      <c r="F352" s="67"/>
      <c r="G352" s="68">
        <f t="shared" si="28"/>
        <v>0</v>
      </c>
      <c r="K352" s="67"/>
      <c r="L352" s="68">
        <f>'ﾗｲｶﾑ杯参加ﾁｰﾑ（高）'!$N$9</f>
        <v>0</v>
      </c>
      <c r="M352" s="67"/>
      <c r="N352" s="67"/>
      <c r="O352" s="69"/>
      <c r="P352" s="67"/>
      <c r="Q352" s="68">
        <f t="shared" si="29"/>
        <v>0</v>
      </c>
    </row>
    <row r="353" spans="1:17" s="6" customFormat="1" ht="19.5" customHeight="1">
      <c r="A353" s="67"/>
      <c r="B353" s="68" t="s">
        <v>242</v>
      </c>
      <c r="C353" s="67"/>
      <c r="D353" s="67"/>
      <c r="E353" s="69"/>
      <c r="F353" s="67"/>
      <c r="G353" s="68" t="str">
        <f t="shared" si="28"/>
        <v>上記正に領収致しました。</v>
      </c>
      <c r="K353" s="67"/>
      <c r="L353" s="68" t="s">
        <v>242</v>
      </c>
      <c r="M353" s="67"/>
      <c r="N353" s="67"/>
      <c r="O353" s="69"/>
      <c r="P353" s="67"/>
      <c r="Q353" s="68" t="str">
        <f t="shared" si="29"/>
        <v>上記正に領収致しました。</v>
      </c>
    </row>
    <row r="354" spans="1:17" s="6" customFormat="1" ht="19.5" customHeight="1">
      <c r="A354" s="67"/>
      <c r="B354" s="68">
        <f>'ﾗｲｶﾑ杯参加ﾁｰﾑ（高）'!$N$11</f>
        <v>0</v>
      </c>
      <c r="C354" s="67"/>
      <c r="D354" s="67"/>
      <c r="E354" s="69"/>
      <c r="F354" s="67"/>
      <c r="G354" s="68">
        <f t="shared" si="28"/>
        <v>0</v>
      </c>
      <c r="K354" s="67"/>
      <c r="L354" s="68">
        <f>'ﾗｲｶﾑ杯参加ﾁｰﾑ（高）'!$N$11</f>
        <v>0</v>
      </c>
      <c r="M354" s="67"/>
      <c r="N354" s="67"/>
      <c r="O354" s="69"/>
      <c r="P354" s="67"/>
      <c r="Q354" s="68">
        <f t="shared" si="29"/>
        <v>0</v>
      </c>
    </row>
    <row r="355" spans="1:17" s="6" customFormat="1" ht="19.5" customHeight="1">
      <c r="A355" s="67"/>
      <c r="B355" s="68" t="str">
        <f>'ﾗｲｶﾑ杯参加ﾁｰﾑ（高）'!$N$12</f>
        <v>宮古地区小学生バレーボール連盟</v>
      </c>
      <c r="C355" s="67"/>
      <c r="D355" s="67"/>
      <c r="E355" s="69"/>
      <c r="F355" s="67"/>
      <c r="G355" s="68" t="str">
        <f t="shared" si="28"/>
        <v>宮古地区小学生バレーボール連盟</v>
      </c>
      <c r="K355" s="67"/>
      <c r="L355" s="68" t="str">
        <f>'ﾗｲｶﾑ杯参加ﾁｰﾑ（高）'!$N$12</f>
        <v>宮古地区小学生バレーボール連盟</v>
      </c>
      <c r="M355" s="67"/>
      <c r="N355" s="67"/>
      <c r="O355" s="69"/>
      <c r="P355" s="67"/>
      <c r="Q355" s="68" t="str">
        <f t="shared" si="29"/>
        <v>宮古地区小学生バレーボール連盟</v>
      </c>
    </row>
    <row r="356" spans="1:17" s="6" customFormat="1" ht="19.5" customHeight="1">
      <c r="A356" s="67"/>
      <c r="B356" s="68" t="str">
        <f>'ﾗｲｶﾑ杯参加ﾁｰﾑ（高）'!$N$13&amp;" 　印"</f>
        <v>会　　長　　　漢那　則朋 　印</v>
      </c>
      <c r="C356" s="67"/>
      <c r="D356" s="67"/>
      <c r="E356" s="69"/>
      <c r="F356" s="67"/>
      <c r="G356" s="68" t="str">
        <f t="shared" si="28"/>
        <v>会　　長　　　漢那　則朋 　印</v>
      </c>
      <c r="K356" s="67"/>
      <c r="L356" s="68" t="str">
        <f>'ﾗｲｶﾑ杯参加ﾁｰﾑ（高）'!$N$13&amp;" 　印"</f>
        <v>会　　長　　　漢那　則朋 　印</v>
      </c>
      <c r="M356" s="67"/>
      <c r="N356" s="67"/>
      <c r="O356" s="69"/>
      <c r="P356" s="67"/>
      <c r="Q356" s="68" t="str">
        <f t="shared" si="29"/>
        <v>会　　長　　　漢那　則朋 　印</v>
      </c>
    </row>
    <row r="357" spans="1:17" s="6" customFormat="1" ht="19.5" customHeight="1">
      <c r="A357" s="67"/>
      <c r="B357" s="68">
        <f>'ﾗｲｶﾑ杯参加ﾁｰﾑ（高）'!$N$14</f>
        <v>0</v>
      </c>
      <c r="C357" s="67"/>
      <c r="D357" s="67"/>
      <c r="E357" s="69"/>
      <c r="F357" s="67"/>
      <c r="G357" s="68">
        <f t="shared" si="28"/>
        <v>0</v>
      </c>
      <c r="K357" s="67"/>
      <c r="L357" s="68">
        <f>'ﾗｲｶﾑ杯参加ﾁｰﾑ（高）'!$N$14</f>
        <v>0</v>
      </c>
      <c r="M357" s="67"/>
      <c r="N357" s="67"/>
      <c r="O357" s="69"/>
      <c r="P357" s="67"/>
      <c r="Q357" s="68">
        <f t="shared" si="29"/>
        <v>0</v>
      </c>
    </row>
    <row r="358" spans="1:17" s="6" customFormat="1" ht="19.5" customHeight="1">
      <c r="A358" s="67"/>
      <c r="B358" s="68">
        <f>'ﾗｲｶﾑ杯参加ﾁｰﾑ（高）'!$N$15</f>
        <v>0</v>
      </c>
      <c r="C358" s="67"/>
      <c r="D358" s="67"/>
      <c r="E358" s="69"/>
      <c r="F358" s="67"/>
      <c r="G358" s="68">
        <f t="shared" si="28"/>
        <v>0</v>
      </c>
      <c r="K358" s="67"/>
      <c r="L358" s="68">
        <f>'ﾗｲｶﾑ杯参加ﾁｰﾑ（高）'!$N$15</f>
        <v>0</v>
      </c>
      <c r="M358" s="67"/>
      <c r="N358" s="67"/>
      <c r="O358" s="69"/>
      <c r="P358" s="67"/>
      <c r="Q358" s="68">
        <f t="shared" si="29"/>
        <v>0</v>
      </c>
    </row>
    <row r="359" spans="1:17" ht="19.5" customHeight="1">
      <c r="A359" s="15"/>
      <c r="B359" s="68">
        <f>'ﾗｲｶﾑ杯参加ﾁｰﾑ（高）'!$N$16</f>
        <v>0</v>
      </c>
      <c r="C359" s="15"/>
      <c r="D359" s="15"/>
      <c r="E359" s="65"/>
      <c r="F359" s="15"/>
      <c r="G359" s="68">
        <f t="shared" si="28"/>
        <v>0</v>
      </c>
      <c r="K359" s="15"/>
      <c r="L359" s="68">
        <f>'ﾗｲｶﾑ杯参加ﾁｰﾑ（高）'!$N$16</f>
        <v>0</v>
      </c>
      <c r="M359" s="15"/>
      <c r="N359" s="15"/>
      <c r="O359" s="65"/>
      <c r="P359" s="15"/>
      <c r="Q359" s="68">
        <f t="shared" si="29"/>
        <v>0</v>
      </c>
    </row>
    <row r="360" spans="1:17" ht="19.5" customHeight="1">
      <c r="A360" s="15"/>
      <c r="B360" s="68">
        <f>'ﾗｲｶﾑ杯参加ﾁｰﾑ（高）'!$N$17</f>
        <v>0</v>
      </c>
      <c r="C360" s="15"/>
      <c r="D360" s="15"/>
      <c r="E360" s="65"/>
      <c r="F360" s="15"/>
      <c r="G360" s="68">
        <f t="shared" si="28"/>
        <v>0</v>
      </c>
      <c r="K360" s="15"/>
      <c r="L360" s="68">
        <f>'ﾗｲｶﾑ杯参加ﾁｰﾑ（高）'!$N$17</f>
        <v>0</v>
      </c>
      <c r="M360" s="15"/>
      <c r="N360" s="15"/>
      <c r="O360" s="65"/>
      <c r="P360" s="15"/>
      <c r="Q360" s="68">
        <f t="shared" si="29"/>
        <v>0</v>
      </c>
    </row>
    <row r="361" spans="1:20" ht="23.25">
      <c r="A361" s="1003" t="s">
        <v>239</v>
      </c>
      <c r="B361" s="1003"/>
      <c r="C361" s="1003"/>
      <c r="D361" s="1003"/>
      <c r="E361" s="1004"/>
      <c r="F361" s="1003" t="s">
        <v>240</v>
      </c>
      <c r="G361" s="1003"/>
      <c r="H361" s="1003"/>
      <c r="I361" s="1003"/>
      <c r="J361" s="1003"/>
      <c r="K361" s="1003" t="s">
        <v>239</v>
      </c>
      <c r="L361" s="1003"/>
      <c r="M361" s="1003"/>
      <c r="N361" s="1003"/>
      <c r="O361" s="1004"/>
      <c r="P361" s="1003" t="s">
        <v>240</v>
      </c>
      <c r="Q361" s="1003"/>
      <c r="R361" s="1003"/>
      <c r="S361" s="1003"/>
      <c r="T361" s="1003"/>
    </row>
    <row r="362" spans="1:16" ht="24" customHeight="1">
      <c r="A362" s="64"/>
      <c r="B362" s="15"/>
      <c r="C362" s="15"/>
      <c r="D362" s="15"/>
      <c r="E362" s="65"/>
      <c r="F362" s="15"/>
      <c r="K362" s="64"/>
      <c r="L362" s="15"/>
      <c r="M362" s="15"/>
      <c r="N362" s="15"/>
      <c r="O362" s="65"/>
      <c r="P362" s="15"/>
    </row>
    <row r="363" spans="1:20" ht="23.25">
      <c r="A363" s="1000" t="str">
        <f>'ﾗｲｶﾑ杯参加ﾁｰﾑ（高）'!C18&amp;"　"&amp;'ﾗｲｶﾑ杯参加ﾁｰﾑ（高）'!D18&amp;"　様"</f>
        <v>　　様</v>
      </c>
      <c r="B363" s="1001"/>
      <c r="C363" s="1001"/>
      <c r="D363" s="1001"/>
      <c r="E363" s="1002"/>
      <c r="F363" s="1000" t="str">
        <f>A363</f>
        <v>　　様</v>
      </c>
      <c r="G363" s="1000"/>
      <c r="H363" s="1000"/>
      <c r="I363" s="1000"/>
      <c r="J363" s="1000"/>
      <c r="K363" s="1000" t="str">
        <f>'ﾗｲｶﾑ杯参加ﾁｰﾑ（高）'!I18&amp;"　"&amp;'ﾗｲｶﾑ杯参加ﾁｰﾑ（高）'!J18&amp;"　様"</f>
        <v>　　様</v>
      </c>
      <c r="L363" s="1001"/>
      <c r="M363" s="1001"/>
      <c r="N363" s="1001"/>
      <c r="O363" s="1002"/>
      <c r="P363" s="1000" t="str">
        <f>K363</f>
        <v>　　様</v>
      </c>
      <c r="Q363" s="1000"/>
      <c r="R363" s="1000"/>
      <c r="S363" s="1000"/>
      <c r="T363" s="1000"/>
    </row>
    <row r="364" spans="1:16" ht="19.5" customHeight="1">
      <c r="A364" s="66"/>
      <c r="B364" s="15"/>
      <c r="C364" s="15"/>
      <c r="D364" s="15"/>
      <c r="E364" s="65"/>
      <c r="F364" s="15"/>
      <c r="K364" s="66"/>
      <c r="L364" s="15"/>
      <c r="M364" s="15"/>
      <c r="N364" s="15"/>
      <c r="O364" s="65"/>
      <c r="P364" s="15"/>
    </row>
    <row r="365" spans="1:16" ht="19.5" customHeight="1">
      <c r="A365" s="66"/>
      <c r="B365" s="15"/>
      <c r="C365" s="15"/>
      <c r="D365" s="15"/>
      <c r="E365" s="65"/>
      <c r="F365" s="15"/>
      <c r="K365" s="66"/>
      <c r="L365" s="15"/>
      <c r="M365" s="15"/>
      <c r="N365" s="15"/>
      <c r="O365" s="65"/>
      <c r="P365" s="15"/>
    </row>
    <row r="366" spans="1:20" ht="19.5" customHeight="1">
      <c r="A366" s="997">
        <f>'ﾗｲｶﾑ杯参加ﾁｰﾑ（高）'!E18</f>
        <v>0</v>
      </c>
      <c r="B366" s="998"/>
      <c r="C366" s="998"/>
      <c r="D366" s="998"/>
      <c r="E366" s="999"/>
      <c r="F366" s="997">
        <f>A366</f>
        <v>0</v>
      </c>
      <c r="G366" s="998"/>
      <c r="H366" s="998"/>
      <c r="I366" s="998"/>
      <c r="J366" s="998"/>
      <c r="K366" s="997">
        <f>'ﾗｲｶﾑ杯参加ﾁｰﾑ（高）'!K18</f>
        <v>0</v>
      </c>
      <c r="L366" s="998"/>
      <c r="M366" s="998"/>
      <c r="N366" s="998"/>
      <c r="O366" s="999"/>
      <c r="P366" s="997">
        <f>K366</f>
        <v>0</v>
      </c>
      <c r="Q366" s="998"/>
      <c r="R366" s="998"/>
      <c r="S366" s="998"/>
      <c r="T366" s="998"/>
    </row>
    <row r="367" spans="1:16" ht="19.5" customHeight="1">
      <c r="A367" s="66"/>
      <c r="B367" s="15"/>
      <c r="C367" s="15"/>
      <c r="D367" s="15"/>
      <c r="E367" s="65"/>
      <c r="F367" s="15"/>
      <c r="K367" s="66"/>
      <c r="L367" s="15"/>
      <c r="M367" s="15"/>
      <c r="N367" s="15"/>
      <c r="O367" s="65"/>
      <c r="P367" s="15"/>
    </row>
    <row r="368" spans="1:17" s="6" customFormat="1" ht="19.5" customHeight="1">
      <c r="A368" s="67"/>
      <c r="B368" s="68" t="s">
        <v>241</v>
      </c>
      <c r="C368" s="67"/>
      <c r="D368" s="67"/>
      <c r="E368" s="69"/>
      <c r="F368" s="67"/>
      <c r="G368" s="68" t="str">
        <f>$B$8</f>
        <v>但し、</v>
      </c>
      <c r="K368" s="67"/>
      <c r="L368" s="68" t="s">
        <v>241</v>
      </c>
      <c r="M368" s="67"/>
      <c r="N368" s="67"/>
      <c r="O368" s="69"/>
      <c r="P368" s="67"/>
      <c r="Q368" s="68" t="str">
        <f>$B$8</f>
        <v>但し、</v>
      </c>
    </row>
    <row r="369" spans="1:17" s="6" customFormat="1" ht="19.5" customHeight="1">
      <c r="A369" s="67"/>
      <c r="B369" s="511" t="str">
        <f>'ﾗｲｶﾑ杯参加ﾁｰﾑ（高）'!$N$2</f>
        <v>第１8回スポーツショップライカム杯 秋季小学生バレーボール大会</v>
      </c>
      <c r="C369" s="67"/>
      <c r="D369" s="67"/>
      <c r="E369" s="69"/>
      <c r="F369" s="67"/>
      <c r="G369" s="511" t="str">
        <f>$B$9</f>
        <v>第１8回スポーツショップライカム杯 秋季小学生バレーボール大会</v>
      </c>
      <c r="K369" s="67"/>
      <c r="L369" s="511" t="str">
        <f>'ﾗｲｶﾑ杯参加ﾁｰﾑ（高）'!$N$2</f>
        <v>第１8回スポーツショップライカム杯 秋季小学生バレーボール大会</v>
      </c>
      <c r="M369" s="67"/>
      <c r="N369" s="67"/>
      <c r="O369" s="69"/>
      <c r="P369" s="67"/>
      <c r="Q369" s="511" t="str">
        <f>$B$9</f>
        <v>第１8回スポーツショップライカム杯 秋季小学生バレーボール大会</v>
      </c>
    </row>
    <row r="370" spans="1:17" s="6" customFormat="1" ht="19.5" customHeight="1">
      <c r="A370" s="67"/>
      <c r="B370" s="68">
        <f>'ﾗｲｶﾑ杯参加ﾁｰﾑ（高）'!$N$3</f>
        <v>0</v>
      </c>
      <c r="C370" s="68"/>
      <c r="D370" s="67"/>
      <c r="E370" s="69"/>
      <c r="F370" s="67"/>
      <c r="G370" s="68">
        <f>$B$10</f>
        <v>0</v>
      </c>
      <c r="K370" s="67"/>
      <c r="L370" s="68">
        <f>'ﾗｲｶﾑ杯参加ﾁｰﾑ（高）'!$N$3</f>
        <v>0</v>
      </c>
      <c r="M370" s="68"/>
      <c r="N370" s="67"/>
      <c r="O370" s="69"/>
      <c r="P370" s="67"/>
      <c r="Q370" s="68">
        <f>$B$10</f>
        <v>0</v>
      </c>
    </row>
    <row r="371" spans="1:17" s="6" customFormat="1" ht="19.5" customHeight="1">
      <c r="A371" s="67"/>
      <c r="B371" s="68" t="str">
        <f>'ﾗｲｶﾑ杯参加ﾁｰﾑ（高）'!$N$4</f>
        <v>参加料として</v>
      </c>
      <c r="C371" s="68"/>
      <c r="D371" s="67"/>
      <c r="E371" s="69"/>
      <c r="F371" s="67"/>
      <c r="G371" s="68" t="str">
        <f>$B$11</f>
        <v>参加料として</v>
      </c>
      <c r="K371" s="67"/>
      <c r="L371" s="68" t="str">
        <f>'ﾗｲｶﾑ杯参加ﾁｰﾑ（高）'!$N$4</f>
        <v>参加料として</v>
      </c>
      <c r="M371" s="68"/>
      <c r="N371" s="67"/>
      <c r="O371" s="69"/>
      <c r="P371" s="67"/>
      <c r="Q371" s="68" t="str">
        <f>$B$11</f>
        <v>参加料として</v>
      </c>
    </row>
    <row r="372" spans="1:17" s="6" customFormat="1" ht="19.5" customHeight="1">
      <c r="A372" s="67"/>
      <c r="B372" s="68">
        <f>'ﾗｲｶﾑ杯参加ﾁｰﾑ（高）'!$N$5</f>
        <v>0</v>
      </c>
      <c r="C372" s="67"/>
      <c r="D372" s="67"/>
      <c r="E372" s="69"/>
      <c r="F372" s="67"/>
      <c r="G372" s="68">
        <f aca="true" t="shared" si="30" ref="G372:G384">$B372</f>
        <v>0</v>
      </c>
      <c r="K372" s="67"/>
      <c r="L372" s="68">
        <f>'ﾗｲｶﾑ杯参加ﾁｰﾑ（高）'!$N$5</f>
        <v>0</v>
      </c>
      <c r="M372" s="67"/>
      <c r="N372" s="67"/>
      <c r="O372" s="69"/>
      <c r="P372" s="67"/>
      <c r="Q372" s="68">
        <f aca="true" t="shared" si="31" ref="Q372:Q384">$B372</f>
        <v>0</v>
      </c>
    </row>
    <row r="373" spans="1:17" s="6" customFormat="1" ht="19.5" customHeight="1">
      <c r="A373" s="67"/>
      <c r="B373" s="68">
        <f>'ﾗｲｶﾑ杯参加ﾁｰﾑ（高）'!$N$6</f>
        <v>0</v>
      </c>
      <c r="C373" s="67"/>
      <c r="D373" s="67"/>
      <c r="E373" s="69"/>
      <c r="F373" s="67"/>
      <c r="G373" s="68">
        <f t="shared" si="30"/>
        <v>0</v>
      </c>
      <c r="K373" s="67"/>
      <c r="L373" s="68">
        <f>'ﾗｲｶﾑ杯参加ﾁｰﾑ（高）'!$N$6</f>
        <v>0</v>
      </c>
      <c r="M373" s="67"/>
      <c r="N373" s="67"/>
      <c r="O373" s="69"/>
      <c r="P373" s="67"/>
      <c r="Q373" s="68">
        <f t="shared" si="31"/>
        <v>0</v>
      </c>
    </row>
    <row r="374" spans="1:17" s="6" customFormat="1" ht="19.5" customHeight="1">
      <c r="A374" s="67"/>
      <c r="B374" s="68">
        <f>'ﾗｲｶﾑ杯参加ﾁｰﾑ（高）'!$N$7</f>
        <v>0</v>
      </c>
      <c r="C374" s="67"/>
      <c r="D374" s="67"/>
      <c r="E374" s="69"/>
      <c r="F374" s="67"/>
      <c r="G374" s="68">
        <f t="shared" si="30"/>
        <v>0</v>
      </c>
      <c r="K374" s="67"/>
      <c r="L374" s="68">
        <f>'ﾗｲｶﾑ杯参加ﾁｰﾑ（高）'!$N$7</f>
        <v>0</v>
      </c>
      <c r="M374" s="67"/>
      <c r="N374" s="67"/>
      <c r="O374" s="69"/>
      <c r="P374" s="67"/>
      <c r="Q374" s="68">
        <f t="shared" si="31"/>
        <v>0</v>
      </c>
    </row>
    <row r="375" spans="1:17" s="6" customFormat="1" ht="19.5" customHeight="1">
      <c r="A375" s="67"/>
      <c r="B375" s="68" t="str">
        <f>"入金日　"&amp;"平成"&amp;'ﾗｲｶﾑ杯参加ﾁｰﾑ（高）'!$O$8&amp;"年　"&amp;'ﾗｲｶﾑ杯参加ﾁｰﾑ（高）'!$Q$8&amp;"月"&amp;'ﾗｲｶﾑ杯参加ﾁｰﾑ（高）'!$S$8&amp;"日　"&amp;'ﾗｲｶﾑ杯参加ﾁｰﾑ（高）'!$U$8</f>
        <v>入金日　平成4年　9月23日　金曜日</v>
      </c>
      <c r="C375" s="67"/>
      <c r="D375" s="67"/>
      <c r="E375" s="69"/>
      <c r="F375" s="67"/>
      <c r="G375" s="68" t="str">
        <f t="shared" si="30"/>
        <v>入金日　平成4年　9月23日　金曜日</v>
      </c>
      <c r="K375" s="67"/>
      <c r="L375" s="68" t="str">
        <f>"入金日　"&amp;"平成"&amp;'ﾗｲｶﾑ杯参加ﾁｰﾑ（高）'!$O$8&amp;"年　"&amp;'ﾗｲｶﾑ杯参加ﾁｰﾑ（高）'!$Q$8&amp;"月"&amp;'ﾗｲｶﾑ杯参加ﾁｰﾑ（高）'!$S$8&amp;"日　"&amp;'ﾗｲｶﾑ杯参加ﾁｰﾑ（高）'!$U$8</f>
        <v>入金日　平成4年　9月23日　金曜日</v>
      </c>
      <c r="M375" s="67"/>
      <c r="N375" s="67"/>
      <c r="O375" s="69"/>
      <c r="P375" s="67"/>
      <c r="Q375" s="68" t="str">
        <f t="shared" si="31"/>
        <v>入金日　平成4年　9月23日　金曜日</v>
      </c>
    </row>
    <row r="376" spans="1:17" s="6" customFormat="1" ht="19.5" customHeight="1">
      <c r="A376" s="67"/>
      <c r="B376" s="68">
        <f>'ﾗｲｶﾑ杯参加ﾁｰﾑ（高）'!$N$9</f>
        <v>0</v>
      </c>
      <c r="C376" s="67"/>
      <c r="D376" s="67"/>
      <c r="E376" s="69"/>
      <c r="F376" s="67"/>
      <c r="G376" s="68">
        <f t="shared" si="30"/>
        <v>0</v>
      </c>
      <c r="K376" s="67"/>
      <c r="L376" s="68">
        <f>'ﾗｲｶﾑ杯参加ﾁｰﾑ（高）'!$N$9</f>
        <v>0</v>
      </c>
      <c r="M376" s="67"/>
      <c r="N376" s="67"/>
      <c r="O376" s="69"/>
      <c r="P376" s="67"/>
      <c r="Q376" s="68">
        <f t="shared" si="31"/>
        <v>0</v>
      </c>
    </row>
    <row r="377" spans="1:17" s="6" customFormat="1" ht="19.5" customHeight="1">
      <c r="A377" s="67"/>
      <c r="B377" s="68" t="s">
        <v>242</v>
      </c>
      <c r="C377" s="67"/>
      <c r="D377" s="67"/>
      <c r="E377" s="69"/>
      <c r="F377" s="67"/>
      <c r="G377" s="68" t="str">
        <f t="shared" si="30"/>
        <v>上記正に領収致しました。</v>
      </c>
      <c r="K377" s="67"/>
      <c r="L377" s="68" t="s">
        <v>242</v>
      </c>
      <c r="M377" s="67"/>
      <c r="N377" s="67"/>
      <c r="O377" s="69"/>
      <c r="P377" s="67"/>
      <c r="Q377" s="68" t="str">
        <f t="shared" si="31"/>
        <v>上記正に領収致しました。</v>
      </c>
    </row>
    <row r="378" spans="1:17" s="6" customFormat="1" ht="19.5" customHeight="1">
      <c r="A378" s="67"/>
      <c r="B378" s="68">
        <f>'ﾗｲｶﾑ杯参加ﾁｰﾑ（高）'!$N$11</f>
        <v>0</v>
      </c>
      <c r="C378" s="67"/>
      <c r="D378" s="67"/>
      <c r="E378" s="69"/>
      <c r="F378" s="67"/>
      <c r="G378" s="68">
        <f t="shared" si="30"/>
        <v>0</v>
      </c>
      <c r="K378" s="67"/>
      <c r="L378" s="68">
        <f>'ﾗｲｶﾑ杯参加ﾁｰﾑ（高）'!$N$11</f>
        <v>0</v>
      </c>
      <c r="M378" s="67"/>
      <c r="N378" s="67"/>
      <c r="O378" s="69"/>
      <c r="P378" s="67"/>
      <c r="Q378" s="68">
        <f t="shared" si="31"/>
        <v>0</v>
      </c>
    </row>
    <row r="379" spans="1:17" s="6" customFormat="1" ht="19.5" customHeight="1">
      <c r="A379" s="67"/>
      <c r="B379" s="68" t="str">
        <f>'ﾗｲｶﾑ杯参加ﾁｰﾑ（高）'!$N$12</f>
        <v>宮古地区小学生バレーボール連盟</v>
      </c>
      <c r="C379" s="67"/>
      <c r="D379" s="67"/>
      <c r="E379" s="69"/>
      <c r="F379" s="67"/>
      <c r="G379" s="68" t="str">
        <f t="shared" si="30"/>
        <v>宮古地区小学生バレーボール連盟</v>
      </c>
      <c r="K379" s="67"/>
      <c r="L379" s="68" t="str">
        <f>'ﾗｲｶﾑ杯参加ﾁｰﾑ（高）'!$N$12</f>
        <v>宮古地区小学生バレーボール連盟</v>
      </c>
      <c r="M379" s="67"/>
      <c r="N379" s="67"/>
      <c r="O379" s="69"/>
      <c r="P379" s="67"/>
      <c r="Q379" s="68" t="str">
        <f t="shared" si="31"/>
        <v>宮古地区小学生バレーボール連盟</v>
      </c>
    </row>
    <row r="380" spans="1:17" s="6" customFormat="1" ht="19.5" customHeight="1">
      <c r="A380" s="67"/>
      <c r="B380" s="68" t="str">
        <f>'ﾗｲｶﾑ杯参加ﾁｰﾑ（高）'!$N$13&amp;" 　印"</f>
        <v>会　　長　　　漢那　則朋 　印</v>
      </c>
      <c r="C380" s="67"/>
      <c r="D380" s="67"/>
      <c r="E380" s="69"/>
      <c r="F380" s="67"/>
      <c r="G380" s="68" t="str">
        <f t="shared" si="30"/>
        <v>会　　長　　　漢那　則朋 　印</v>
      </c>
      <c r="K380" s="67"/>
      <c r="L380" s="68" t="str">
        <f>'ﾗｲｶﾑ杯参加ﾁｰﾑ（高）'!$N$13&amp;" 　印"</f>
        <v>会　　長　　　漢那　則朋 　印</v>
      </c>
      <c r="M380" s="67"/>
      <c r="N380" s="67"/>
      <c r="O380" s="69"/>
      <c r="P380" s="67"/>
      <c r="Q380" s="68" t="str">
        <f t="shared" si="31"/>
        <v>会　　長　　　漢那　則朋 　印</v>
      </c>
    </row>
    <row r="381" spans="1:17" s="6" customFormat="1" ht="19.5" customHeight="1">
      <c r="A381" s="67"/>
      <c r="B381" s="68">
        <f>'ﾗｲｶﾑ杯参加ﾁｰﾑ（高）'!$N$14</f>
        <v>0</v>
      </c>
      <c r="C381" s="67"/>
      <c r="D381" s="67"/>
      <c r="E381" s="69"/>
      <c r="F381" s="67"/>
      <c r="G381" s="68">
        <f t="shared" si="30"/>
        <v>0</v>
      </c>
      <c r="K381" s="67"/>
      <c r="L381" s="68">
        <f>'ﾗｲｶﾑ杯参加ﾁｰﾑ（高）'!$N$14</f>
        <v>0</v>
      </c>
      <c r="M381" s="67"/>
      <c r="N381" s="67"/>
      <c r="O381" s="69"/>
      <c r="P381" s="67"/>
      <c r="Q381" s="68">
        <f t="shared" si="31"/>
        <v>0</v>
      </c>
    </row>
    <row r="382" spans="1:17" s="6" customFormat="1" ht="19.5" customHeight="1">
      <c r="A382" s="67"/>
      <c r="B382" s="68">
        <f>'ﾗｲｶﾑ杯参加ﾁｰﾑ（高）'!$N$15</f>
        <v>0</v>
      </c>
      <c r="C382" s="67"/>
      <c r="D382" s="67"/>
      <c r="E382" s="69"/>
      <c r="F382" s="67"/>
      <c r="G382" s="68">
        <f t="shared" si="30"/>
        <v>0</v>
      </c>
      <c r="K382" s="67"/>
      <c r="L382" s="68">
        <f>'ﾗｲｶﾑ杯参加ﾁｰﾑ（高）'!$N$15</f>
        <v>0</v>
      </c>
      <c r="M382" s="67"/>
      <c r="N382" s="67"/>
      <c r="O382" s="69"/>
      <c r="P382" s="67"/>
      <c r="Q382" s="68">
        <f t="shared" si="31"/>
        <v>0</v>
      </c>
    </row>
    <row r="383" spans="1:17" ht="19.5" customHeight="1">
      <c r="A383" s="15"/>
      <c r="B383" s="68">
        <f>'ﾗｲｶﾑ杯参加ﾁｰﾑ（高）'!$N$16</f>
        <v>0</v>
      </c>
      <c r="C383" s="15"/>
      <c r="D383" s="15"/>
      <c r="E383" s="65"/>
      <c r="F383" s="15"/>
      <c r="G383" s="68">
        <f t="shared" si="30"/>
        <v>0</v>
      </c>
      <c r="K383" s="15"/>
      <c r="L383" s="68">
        <f>'ﾗｲｶﾑ杯参加ﾁｰﾑ（高）'!$N$16</f>
        <v>0</v>
      </c>
      <c r="M383" s="15"/>
      <c r="N383" s="15"/>
      <c r="O383" s="65"/>
      <c r="P383" s="15"/>
      <c r="Q383" s="68">
        <f t="shared" si="31"/>
        <v>0</v>
      </c>
    </row>
    <row r="384" spans="1:17" ht="19.5" customHeight="1">
      <c r="A384" s="15"/>
      <c r="B384" s="68">
        <f>'ﾗｲｶﾑ杯参加ﾁｰﾑ（高）'!$N$17</f>
        <v>0</v>
      </c>
      <c r="C384" s="15"/>
      <c r="D384" s="15"/>
      <c r="E384" s="65"/>
      <c r="F384" s="15"/>
      <c r="G384" s="68">
        <f t="shared" si="30"/>
        <v>0</v>
      </c>
      <c r="K384" s="15"/>
      <c r="L384" s="68">
        <f>'ﾗｲｶﾑ杯参加ﾁｰﾑ（高）'!$N$17</f>
        <v>0</v>
      </c>
      <c r="M384" s="15"/>
      <c r="N384" s="15"/>
      <c r="O384" s="65"/>
      <c r="P384" s="15"/>
      <c r="Q384" s="68">
        <f t="shared" si="31"/>
        <v>0</v>
      </c>
    </row>
    <row r="385" spans="1:20" ht="23.25">
      <c r="A385" s="1003" t="s">
        <v>239</v>
      </c>
      <c r="B385" s="1003"/>
      <c r="C385" s="1003"/>
      <c r="D385" s="1003"/>
      <c r="E385" s="1004"/>
      <c r="F385" s="1003" t="s">
        <v>240</v>
      </c>
      <c r="G385" s="1003"/>
      <c r="H385" s="1003"/>
      <c r="I385" s="1003"/>
      <c r="J385" s="1003"/>
      <c r="K385" s="1003" t="s">
        <v>239</v>
      </c>
      <c r="L385" s="1003"/>
      <c r="M385" s="1003"/>
      <c r="N385" s="1003"/>
      <c r="O385" s="1004"/>
      <c r="P385" s="1003" t="s">
        <v>240</v>
      </c>
      <c r="Q385" s="1003"/>
      <c r="R385" s="1003"/>
      <c r="S385" s="1003"/>
      <c r="T385" s="1003"/>
    </row>
    <row r="386" spans="1:16" ht="24" customHeight="1">
      <c r="A386" s="64"/>
      <c r="B386" s="15"/>
      <c r="C386" s="15"/>
      <c r="D386" s="15"/>
      <c r="E386" s="65"/>
      <c r="F386" s="15"/>
      <c r="K386" s="64"/>
      <c r="L386" s="15"/>
      <c r="M386" s="15"/>
      <c r="N386" s="15"/>
      <c r="O386" s="65"/>
      <c r="P386" s="15"/>
    </row>
    <row r="387" spans="1:20" ht="23.25">
      <c r="A387" s="1000" t="str">
        <f>'ﾗｲｶﾑ杯参加ﾁｰﾑ（高）'!C19&amp;"　"&amp;'ﾗｲｶﾑ杯参加ﾁｰﾑ（高）'!D19&amp;"　様"</f>
        <v>　　様</v>
      </c>
      <c r="B387" s="1001"/>
      <c r="C387" s="1001"/>
      <c r="D387" s="1001"/>
      <c r="E387" s="1002"/>
      <c r="F387" s="1000" t="str">
        <f>A387</f>
        <v>　　様</v>
      </c>
      <c r="G387" s="1000"/>
      <c r="H387" s="1000"/>
      <c r="I387" s="1000"/>
      <c r="J387" s="1000"/>
      <c r="K387" s="1000" t="str">
        <f>'ﾗｲｶﾑ杯参加ﾁｰﾑ（高）'!I19&amp;"　"&amp;'ﾗｲｶﾑ杯参加ﾁｰﾑ（高）'!J19&amp;"　様"</f>
        <v>　　様</v>
      </c>
      <c r="L387" s="1001"/>
      <c r="M387" s="1001"/>
      <c r="N387" s="1001"/>
      <c r="O387" s="1002"/>
      <c r="P387" s="1000" t="str">
        <f>K387</f>
        <v>　　様</v>
      </c>
      <c r="Q387" s="1000"/>
      <c r="R387" s="1000"/>
      <c r="S387" s="1000"/>
      <c r="T387" s="1000"/>
    </row>
    <row r="388" spans="1:16" ht="19.5" customHeight="1">
      <c r="A388" s="66"/>
      <c r="B388" s="15"/>
      <c r="C388" s="15"/>
      <c r="D388" s="15"/>
      <c r="E388" s="65"/>
      <c r="F388" s="15"/>
      <c r="K388" s="66"/>
      <c r="L388" s="15"/>
      <c r="M388" s="15"/>
      <c r="N388" s="15"/>
      <c r="O388" s="65"/>
      <c r="P388" s="15"/>
    </row>
    <row r="389" spans="1:16" ht="19.5" customHeight="1">
      <c r="A389" s="66"/>
      <c r="B389" s="15"/>
      <c r="C389" s="15"/>
      <c r="D389" s="15"/>
      <c r="E389" s="65"/>
      <c r="F389" s="15"/>
      <c r="K389" s="66"/>
      <c r="L389" s="15"/>
      <c r="M389" s="15"/>
      <c r="N389" s="15"/>
      <c r="O389" s="65"/>
      <c r="P389" s="15"/>
    </row>
    <row r="390" spans="1:20" ht="19.5" customHeight="1">
      <c r="A390" s="997">
        <f>'ﾗｲｶﾑ杯参加ﾁｰﾑ（高）'!E19</f>
        <v>0</v>
      </c>
      <c r="B390" s="998"/>
      <c r="C390" s="998"/>
      <c r="D390" s="998"/>
      <c r="E390" s="999"/>
      <c r="F390" s="997">
        <f>A390</f>
        <v>0</v>
      </c>
      <c r="G390" s="998"/>
      <c r="H390" s="998"/>
      <c r="I390" s="998"/>
      <c r="J390" s="998"/>
      <c r="K390" s="997">
        <f>'ﾗｲｶﾑ杯参加ﾁｰﾑ（高）'!K19</f>
        <v>0</v>
      </c>
      <c r="L390" s="998"/>
      <c r="M390" s="998"/>
      <c r="N390" s="998"/>
      <c r="O390" s="999"/>
      <c r="P390" s="997">
        <f>K390</f>
        <v>0</v>
      </c>
      <c r="Q390" s="998"/>
      <c r="R390" s="998"/>
      <c r="S390" s="998"/>
      <c r="T390" s="998"/>
    </row>
    <row r="391" spans="1:16" ht="19.5" customHeight="1">
      <c r="A391" s="66"/>
      <c r="B391" s="15"/>
      <c r="C391" s="15"/>
      <c r="D391" s="15"/>
      <c r="E391" s="65"/>
      <c r="F391" s="15"/>
      <c r="K391" s="66"/>
      <c r="L391" s="15"/>
      <c r="M391" s="15"/>
      <c r="N391" s="15"/>
      <c r="O391" s="65"/>
      <c r="P391" s="15"/>
    </row>
    <row r="392" spans="1:17" s="6" customFormat="1" ht="19.5" customHeight="1">
      <c r="A392" s="67"/>
      <c r="B392" s="68" t="s">
        <v>241</v>
      </c>
      <c r="C392" s="67"/>
      <c r="D392" s="67"/>
      <c r="E392" s="69"/>
      <c r="F392" s="67"/>
      <c r="G392" s="68" t="str">
        <f>$B$8</f>
        <v>但し、</v>
      </c>
      <c r="K392" s="67"/>
      <c r="L392" s="68" t="s">
        <v>241</v>
      </c>
      <c r="M392" s="67"/>
      <c r="N392" s="67"/>
      <c r="O392" s="69"/>
      <c r="P392" s="67"/>
      <c r="Q392" s="68" t="str">
        <f>$B$8</f>
        <v>但し、</v>
      </c>
    </row>
    <row r="393" spans="1:17" s="6" customFormat="1" ht="19.5" customHeight="1">
      <c r="A393" s="67"/>
      <c r="B393" s="511" t="str">
        <f>'ﾗｲｶﾑ杯参加ﾁｰﾑ（高）'!$N$2</f>
        <v>第１8回スポーツショップライカム杯 秋季小学生バレーボール大会</v>
      </c>
      <c r="C393" s="67"/>
      <c r="D393" s="67"/>
      <c r="E393" s="69"/>
      <c r="F393" s="67"/>
      <c r="G393" s="511" t="str">
        <f>$B$9</f>
        <v>第１8回スポーツショップライカム杯 秋季小学生バレーボール大会</v>
      </c>
      <c r="K393" s="67"/>
      <c r="L393" s="511" t="str">
        <f>'ﾗｲｶﾑ杯参加ﾁｰﾑ（高）'!$N$2</f>
        <v>第１8回スポーツショップライカム杯 秋季小学生バレーボール大会</v>
      </c>
      <c r="M393" s="67"/>
      <c r="N393" s="67"/>
      <c r="O393" s="69"/>
      <c r="P393" s="67"/>
      <c r="Q393" s="511" t="str">
        <f>$B$9</f>
        <v>第１8回スポーツショップライカム杯 秋季小学生バレーボール大会</v>
      </c>
    </row>
    <row r="394" spans="1:17" s="6" customFormat="1" ht="19.5" customHeight="1">
      <c r="A394" s="67"/>
      <c r="B394" s="68">
        <f>'ﾗｲｶﾑ杯参加ﾁｰﾑ（高）'!$N$3</f>
        <v>0</v>
      </c>
      <c r="C394" s="68"/>
      <c r="D394" s="67"/>
      <c r="E394" s="69"/>
      <c r="F394" s="67"/>
      <c r="G394" s="68">
        <f>$B$10</f>
        <v>0</v>
      </c>
      <c r="K394" s="67"/>
      <c r="L394" s="68">
        <f>'ﾗｲｶﾑ杯参加ﾁｰﾑ（高）'!$N$3</f>
        <v>0</v>
      </c>
      <c r="M394" s="68"/>
      <c r="N394" s="67"/>
      <c r="O394" s="69"/>
      <c r="P394" s="67"/>
      <c r="Q394" s="68">
        <f>$B$10</f>
        <v>0</v>
      </c>
    </row>
    <row r="395" spans="1:17" s="6" customFormat="1" ht="19.5" customHeight="1">
      <c r="A395" s="67"/>
      <c r="B395" s="68" t="str">
        <f>'ﾗｲｶﾑ杯参加ﾁｰﾑ（高）'!$N$4</f>
        <v>参加料として</v>
      </c>
      <c r="C395" s="68"/>
      <c r="D395" s="67"/>
      <c r="E395" s="69"/>
      <c r="F395" s="67"/>
      <c r="G395" s="68" t="str">
        <f>$B$11</f>
        <v>参加料として</v>
      </c>
      <c r="K395" s="67"/>
      <c r="L395" s="68" t="str">
        <f>'ﾗｲｶﾑ杯参加ﾁｰﾑ（高）'!$N$4</f>
        <v>参加料として</v>
      </c>
      <c r="M395" s="68"/>
      <c r="N395" s="67"/>
      <c r="O395" s="69"/>
      <c r="P395" s="67"/>
      <c r="Q395" s="68" t="str">
        <f>$B$11</f>
        <v>参加料として</v>
      </c>
    </row>
    <row r="396" spans="1:17" s="6" customFormat="1" ht="19.5" customHeight="1">
      <c r="A396" s="67"/>
      <c r="B396" s="68">
        <f>'ﾗｲｶﾑ杯参加ﾁｰﾑ（高）'!$N$5</f>
        <v>0</v>
      </c>
      <c r="C396" s="67"/>
      <c r="D396" s="67"/>
      <c r="E396" s="69"/>
      <c r="F396" s="67"/>
      <c r="G396" s="68">
        <f aca="true" t="shared" si="32" ref="G396:G408">$B396</f>
        <v>0</v>
      </c>
      <c r="K396" s="67"/>
      <c r="L396" s="68">
        <f>'ﾗｲｶﾑ杯参加ﾁｰﾑ（高）'!$N$5</f>
        <v>0</v>
      </c>
      <c r="M396" s="67"/>
      <c r="N396" s="67"/>
      <c r="O396" s="69"/>
      <c r="P396" s="67"/>
      <c r="Q396" s="68">
        <f aca="true" t="shared" si="33" ref="Q396:Q408">$B396</f>
        <v>0</v>
      </c>
    </row>
    <row r="397" spans="1:17" s="6" customFormat="1" ht="19.5" customHeight="1">
      <c r="A397" s="67"/>
      <c r="B397" s="68">
        <f>'ﾗｲｶﾑ杯参加ﾁｰﾑ（高）'!$N$6</f>
        <v>0</v>
      </c>
      <c r="C397" s="67"/>
      <c r="D397" s="67"/>
      <c r="E397" s="69"/>
      <c r="F397" s="67"/>
      <c r="G397" s="68">
        <f t="shared" si="32"/>
        <v>0</v>
      </c>
      <c r="K397" s="67"/>
      <c r="L397" s="68">
        <f>'ﾗｲｶﾑ杯参加ﾁｰﾑ（高）'!$N$6</f>
        <v>0</v>
      </c>
      <c r="M397" s="67"/>
      <c r="N397" s="67"/>
      <c r="O397" s="69"/>
      <c r="P397" s="67"/>
      <c r="Q397" s="68">
        <f t="shared" si="33"/>
        <v>0</v>
      </c>
    </row>
    <row r="398" spans="1:17" s="6" customFormat="1" ht="19.5" customHeight="1">
      <c r="A398" s="67"/>
      <c r="B398" s="68">
        <f>'ﾗｲｶﾑ杯参加ﾁｰﾑ（高）'!$N$7</f>
        <v>0</v>
      </c>
      <c r="C398" s="67"/>
      <c r="D398" s="67"/>
      <c r="E398" s="69"/>
      <c r="F398" s="67"/>
      <c r="G398" s="68">
        <f t="shared" si="32"/>
        <v>0</v>
      </c>
      <c r="K398" s="67"/>
      <c r="L398" s="68">
        <f>'ﾗｲｶﾑ杯参加ﾁｰﾑ（高）'!$N$7</f>
        <v>0</v>
      </c>
      <c r="M398" s="67"/>
      <c r="N398" s="67"/>
      <c r="O398" s="69"/>
      <c r="P398" s="67"/>
      <c r="Q398" s="68">
        <f t="shared" si="33"/>
        <v>0</v>
      </c>
    </row>
    <row r="399" spans="1:17" s="6" customFormat="1" ht="19.5" customHeight="1">
      <c r="A399" s="67"/>
      <c r="B399" s="68" t="str">
        <f>"入金日　"&amp;"平成"&amp;'ﾗｲｶﾑ杯参加ﾁｰﾑ（高）'!$O$8&amp;"年　"&amp;'ﾗｲｶﾑ杯参加ﾁｰﾑ（高）'!$Q$8&amp;"月"&amp;'ﾗｲｶﾑ杯参加ﾁｰﾑ（高）'!$S$8&amp;"日　"&amp;'ﾗｲｶﾑ杯参加ﾁｰﾑ（高）'!$U$8</f>
        <v>入金日　平成4年　9月23日　金曜日</v>
      </c>
      <c r="C399" s="67"/>
      <c r="D399" s="67"/>
      <c r="E399" s="69"/>
      <c r="F399" s="67"/>
      <c r="G399" s="68" t="str">
        <f t="shared" si="32"/>
        <v>入金日　平成4年　9月23日　金曜日</v>
      </c>
      <c r="K399" s="67"/>
      <c r="L399" s="68" t="str">
        <f>"入金日　"&amp;"平成"&amp;'ﾗｲｶﾑ杯参加ﾁｰﾑ（高）'!$O$8&amp;"年　"&amp;'ﾗｲｶﾑ杯参加ﾁｰﾑ（高）'!$Q$8&amp;"月"&amp;'ﾗｲｶﾑ杯参加ﾁｰﾑ（高）'!$S$8&amp;"日　"&amp;'ﾗｲｶﾑ杯参加ﾁｰﾑ（高）'!$U$8</f>
        <v>入金日　平成4年　9月23日　金曜日</v>
      </c>
      <c r="M399" s="67"/>
      <c r="N399" s="67"/>
      <c r="O399" s="69"/>
      <c r="P399" s="67"/>
      <c r="Q399" s="68" t="str">
        <f t="shared" si="33"/>
        <v>入金日　平成4年　9月23日　金曜日</v>
      </c>
    </row>
    <row r="400" spans="1:17" s="6" customFormat="1" ht="19.5" customHeight="1">
      <c r="A400" s="67"/>
      <c r="B400" s="68">
        <f>'ﾗｲｶﾑ杯参加ﾁｰﾑ（高）'!$N$9</f>
        <v>0</v>
      </c>
      <c r="C400" s="67"/>
      <c r="D400" s="67"/>
      <c r="E400" s="69"/>
      <c r="F400" s="67"/>
      <c r="G400" s="68">
        <f t="shared" si="32"/>
        <v>0</v>
      </c>
      <c r="K400" s="67"/>
      <c r="L400" s="68">
        <f>'ﾗｲｶﾑ杯参加ﾁｰﾑ（高）'!$N$9</f>
        <v>0</v>
      </c>
      <c r="M400" s="67"/>
      <c r="N400" s="67"/>
      <c r="O400" s="69"/>
      <c r="P400" s="67"/>
      <c r="Q400" s="68">
        <f t="shared" si="33"/>
        <v>0</v>
      </c>
    </row>
    <row r="401" spans="1:17" s="6" customFormat="1" ht="19.5" customHeight="1">
      <c r="A401" s="67"/>
      <c r="B401" s="68" t="s">
        <v>242</v>
      </c>
      <c r="C401" s="67"/>
      <c r="D401" s="67"/>
      <c r="E401" s="69"/>
      <c r="F401" s="67"/>
      <c r="G401" s="68" t="str">
        <f t="shared" si="32"/>
        <v>上記正に領収致しました。</v>
      </c>
      <c r="K401" s="67"/>
      <c r="L401" s="68" t="s">
        <v>242</v>
      </c>
      <c r="M401" s="67"/>
      <c r="N401" s="67"/>
      <c r="O401" s="69"/>
      <c r="P401" s="67"/>
      <c r="Q401" s="68" t="str">
        <f t="shared" si="33"/>
        <v>上記正に領収致しました。</v>
      </c>
    </row>
    <row r="402" spans="1:17" s="6" customFormat="1" ht="19.5" customHeight="1">
      <c r="A402" s="67"/>
      <c r="B402" s="68">
        <f>'ﾗｲｶﾑ杯参加ﾁｰﾑ（高）'!$N$11</f>
        <v>0</v>
      </c>
      <c r="C402" s="67"/>
      <c r="D402" s="67"/>
      <c r="E402" s="69"/>
      <c r="F402" s="67"/>
      <c r="G402" s="68">
        <f t="shared" si="32"/>
        <v>0</v>
      </c>
      <c r="K402" s="67"/>
      <c r="L402" s="68">
        <f>'ﾗｲｶﾑ杯参加ﾁｰﾑ（高）'!$N$11</f>
        <v>0</v>
      </c>
      <c r="M402" s="67"/>
      <c r="N402" s="67"/>
      <c r="O402" s="69"/>
      <c r="P402" s="67"/>
      <c r="Q402" s="68">
        <f t="shared" si="33"/>
        <v>0</v>
      </c>
    </row>
    <row r="403" spans="1:17" s="6" customFormat="1" ht="19.5" customHeight="1">
      <c r="A403" s="67"/>
      <c r="B403" s="68" t="str">
        <f>'ﾗｲｶﾑ杯参加ﾁｰﾑ（高）'!$N$12</f>
        <v>宮古地区小学生バレーボール連盟</v>
      </c>
      <c r="C403" s="67"/>
      <c r="D403" s="67"/>
      <c r="E403" s="69"/>
      <c r="F403" s="67"/>
      <c r="G403" s="68" t="str">
        <f t="shared" si="32"/>
        <v>宮古地区小学生バレーボール連盟</v>
      </c>
      <c r="K403" s="67"/>
      <c r="L403" s="68" t="str">
        <f>'ﾗｲｶﾑ杯参加ﾁｰﾑ（高）'!$N$12</f>
        <v>宮古地区小学生バレーボール連盟</v>
      </c>
      <c r="M403" s="67"/>
      <c r="N403" s="67"/>
      <c r="O403" s="69"/>
      <c r="P403" s="67"/>
      <c r="Q403" s="68" t="str">
        <f t="shared" si="33"/>
        <v>宮古地区小学生バレーボール連盟</v>
      </c>
    </row>
    <row r="404" spans="1:17" s="6" customFormat="1" ht="19.5" customHeight="1">
      <c r="A404" s="67"/>
      <c r="B404" s="68" t="str">
        <f>'ﾗｲｶﾑ杯参加ﾁｰﾑ（高）'!$N$13&amp;" 　印"</f>
        <v>会　　長　　　漢那　則朋 　印</v>
      </c>
      <c r="C404" s="67"/>
      <c r="D404" s="67"/>
      <c r="E404" s="69"/>
      <c r="F404" s="67"/>
      <c r="G404" s="68" t="str">
        <f t="shared" si="32"/>
        <v>会　　長　　　漢那　則朋 　印</v>
      </c>
      <c r="K404" s="67"/>
      <c r="L404" s="68" t="str">
        <f>'ﾗｲｶﾑ杯参加ﾁｰﾑ（高）'!$N$13&amp;" 　印"</f>
        <v>会　　長　　　漢那　則朋 　印</v>
      </c>
      <c r="M404" s="67"/>
      <c r="N404" s="67"/>
      <c r="O404" s="69"/>
      <c r="P404" s="67"/>
      <c r="Q404" s="68" t="str">
        <f t="shared" si="33"/>
        <v>会　　長　　　漢那　則朋 　印</v>
      </c>
    </row>
    <row r="405" spans="1:17" s="6" customFormat="1" ht="19.5" customHeight="1">
      <c r="A405" s="67"/>
      <c r="B405" s="68">
        <f>'ﾗｲｶﾑ杯参加ﾁｰﾑ（高）'!$N$14</f>
        <v>0</v>
      </c>
      <c r="C405" s="67"/>
      <c r="D405" s="67"/>
      <c r="E405" s="69"/>
      <c r="F405" s="67"/>
      <c r="G405" s="68">
        <f t="shared" si="32"/>
        <v>0</v>
      </c>
      <c r="K405" s="67"/>
      <c r="L405" s="68">
        <f>'ﾗｲｶﾑ杯参加ﾁｰﾑ（高）'!$N$14</f>
        <v>0</v>
      </c>
      <c r="M405" s="67"/>
      <c r="N405" s="67"/>
      <c r="O405" s="69"/>
      <c r="P405" s="67"/>
      <c r="Q405" s="68">
        <f t="shared" si="33"/>
        <v>0</v>
      </c>
    </row>
    <row r="406" spans="1:17" s="6" customFormat="1" ht="19.5" customHeight="1">
      <c r="A406" s="67"/>
      <c r="B406" s="68">
        <f>'ﾗｲｶﾑ杯参加ﾁｰﾑ（高）'!$N$15</f>
        <v>0</v>
      </c>
      <c r="C406" s="67"/>
      <c r="D406" s="67"/>
      <c r="E406" s="69"/>
      <c r="F406" s="67"/>
      <c r="G406" s="68">
        <f t="shared" si="32"/>
        <v>0</v>
      </c>
      <c r="K406" s="67"/>
      <c r="L406" s="68">
        <f>'ﾗｲｶﾑ杯参加ﾁｰﾑ（高）'!$N$15</f>
        <v>0</v>
      </c>
      <c r="M406" s="67"/>
      <c r="N406" s="67"/>
      <c r="O406" s="69"/>
      <c r="P406" s="67"/>
      <c r="Q406" s="68">
        <f t="shared" si="33"/>
        <v>0</v>
      </c>
    </row>
    <row r="407" spans="1:17" ht="19.5" customHeight="1">
      <c r="A407" s="15"/>
      <c r="B407" s="68">
        <f>'ﾗｲｶﾑ杯参加ﾁｰﾑ（高）'!$N$16</f>
        <v>0</v>
      </c>
      <c r="C407" s="15"/>
      <c r="D407" s="15"/>
      <c r="E407" s="65"/>
      <c r="F407" s="15"/>
      <c r="G407" s="68">
        <f t="shared" si="32"/>
        <v>0</v>
      </c>
      <c r="K407" s="15"/>
      <c r="L407" s="68">
        <f>'ﾗｲｶﾑ杯参加ﾁｰﾑ（高）'!$N$16</f>
        <v>0</v>
      </c>
      <c r="M407" s="15"/>
      <c r="N407" s="15"/>
      <c r="O407" s="65"/>
      <c r="P407" s="15"/>
      <c r="Q407" s="68">
        <f t="shared" si="33"/>
        <v>0</v>
      </c>
    </row>
    <row r="408" spans="1:17" ht="19.5" customHeight="1">
      <c r="A408" s="15"/>
      <c r="B408" s="68">
        <f>'ﾗｲｶﾑ杯参加ﾁｰﾑ（高）'!$N$17</f>
        <v>0</v>
      </c>
      <c r="C408" s="15"/>
      <c r="D408" s="15"/>
      <c r="E408" s="65"/>
      <c r="F408" s="15"/>
      <c r="G408" s="68">
        <f t="shared" si="32"/>
        <v>0</v>
      </c>
      <c r="K408" s="15"/>
      <c r="L408" s="68">
        <f>'ﾗｲｶﾑ杯参加ﾁｰﾑ（高）'!$N$17</f>
        <v>0</v>
      </c>
      <c r="M408" s="15"/>
      <c r="N408" s="15"/>
      <c r="O408" s="65"/>
      <c r="P408" s="15"/>
      <c r="Q408" s="68">
        <f t="shared" si="33"/>
        <v>0</v>
      </c>
    </row>
    <row r="409" spans="1:20" ht="23.25">
      <c r="A409" s="1003" t="s">
        <v>239</v>
      </c>
      <c r="B409" s="1003"/>
      <c r="C409" s="1003"/>
      <c r="D409" s="1003"/>
      <c r="E409" s="1004"/>
      <c r="F409" s="1003" t="s">
        <v>240</v>
      </c>
      <c r="G409" s="1003"/>
      <c r="H409" s="1003"/>
      <c r="I409" s="1003"/>
      <c r="J409" s="1003"/>
      <c r="K409" s="1003" t="s">
        <v>239</v>
      </c>
      <c r="L409" s="1003"/>
      <c r="M409" s="1003"/>
      <c r="N409" s="1003"/>
      <c r="O409" s="1004"/>
      <c r="P409" s="1003" t="s">
        <v>240</v>
      </c>
      <c r="Q409" s="1003"/>
      <c r="R409" s="1003"/>
      <c r="S409" s="1003"/>
      <c r="T409" s="1003"/>
    </row>
    <row r="410" spans="1:16" ht="24" customHeight="1">
      <c r="A410" s="64"/>
      <c r="B410" s="15"/>
      <c r="C410" s="15"/>
      <c r="D410" s="15"/>
      <c r="E410" s="65"/>
      <c r="F410" s="15"/>
      <c r="K410" s="64"/>
      <c r="L410" s="15"/>
      <c r="M410" s="15"/>
      <c r="N410" s="15"/>
      <c r="O410" s="65"/>
      <c r="P410" s="15"/>
    </row>
    <row r="411" spans="1:20" ht="23.25">
      <c r="A411" s="1000" t="str">
        <f>'ﾗｲｶﾑ杯参加ﾁｰﾑ（高）'!C20&amp;"　"&amp;'ﾗｲｶﾑ杯参加ﾁｰﾑ（高）'!D20&amp;"　様"</f>
        <v>　　様</v>
      </c>
      <c r="B411" s="1001"/>
      <c r="C411" s="1001"/>
      <c r="D411" s="1001"/>
      <c r="E411" s="1002"/>
      <c r="F411" s="1000" t="str">
        <f>A411</f>
        <v>　　様</v>
      </c>
      <c r="G411" s="1000"/>
      <c r="H411" s="1000"/>
      <c r="I411" s="1000"/>
      <c r="J411" s="1000"/>
      <c r="K411" s="1000" t="str">
        <f>'ﾗｲｶﾑ杯参加ﾁｰﾑ（高）'!I20&amp;"　"&amp;'ﾗｲｶﾑ杯参加ﾁｰﾑ（高）'!J20&amp;"　様"</f>
        <v>　　様</v>
      </c>
      <c r="L411" s="1001"/>
      <c r="M411" s="1001"/>
      <c r="N411" s="1001"/>
      <c r="O411" s="1002"/>
      <c r="P411" s="1000" t="str">
        <f>K411</f>
        <v>　　様</v>
      </c>
      <c r="Q411" s="1000"/>
      <c r="R411" s="1000"/>
      <c r="S411" s="1000"/>
      <c r="T411" s="1000"/>
    </row>
    <row r="412" spans="1:16" ht="19.5" customHeight="1">
      <c r="A412" s="66"/>
      <c r="B412" s="15"/>
      <c r="C412" s="15"/>
      <c r="D412" s="15"/>
      <c r="E412" s="65"/>
      <c r="F412" s="15"/>
      <c r="K412" s="66"/>
      <c r="L412" s="15"/>
      <c r="M412" s="15"/>
      <c r="N412" s="15"/>
      <c r="O412" s="65"/>
      <c r="P412" s="15"/>
    </row>
    <row r="413" spans="1:16" ht="19.5" customHeight="1">
      <c r="A413" s="66"/>
      <c r="B413" s="15"/>
      <c r="C413" s="15"/>
      <c r="D413" s="15"/>
      <c r="E413" s="65"/>
      <c r="F413" s="15"/>
      <c r="K413" s="66"/>
      <c r="L413" s="15"/>
      <c r="M413" s="15"/>
      <c r="N413" s="15"/>
      <c r="O413" s="65"/>
      <c r="P413" s="15"/>
    </row>
    <row r="414" spans="1:20" ht="19.5" customHeight="1">
      <c r="A414" s="997">
        <f>'ﾗｲｶﾑ杯参加ﾁｰﾑ（高）'!E20</f>
        <v>0</v>
      </c>
      <c r="B414" s="998"/>
      <c r="C414" s="998"/>
      <c r="D414" s="998"/>
      <c r="E414" s="999"/>
      <c r="F414" s="997">
        <f>A414</f>
        <v>0</v>
      </c>
      <c r="G414" s="998"/>
      <c r="H414" s="998"/>
      <c r="I414" s="998"/>
      <c r="J414" s="998"/>
      <c r="K414" s="997">
        <f>'ﾗｲｶﾑ杯参加ﾁｰﾑ（高）'!K20</f>
        <v>0</v>
      </c>
      <c r="L414" s="998"/>
      <c r="M414" s="998"/>
      <c r="N414" s="998"/>
      <c r="O414" s="999"/>
      <c r="P414" s="997">
        <f>K414</f>
        <v>0</v>
      </c>
      <c r="Q414" s="998"/>
      <c r="R414" s="998"/>
      <c r="S414" s="998"/>
      <c r="T414" s="998"/>
    </row>
    <row r="415" spans="1:16" ht="19.5" customHeight="1">
      <c r="A415" s="66"/>
      <c r="B415" s="15"/>
      <c r="C415" s="15"/>
      <c r="D415" s="15"/>
      <c r="E415" s="65"/>
      <c r="F415" s="15"/>
      <c r="K415" s="66"/>
      <c r="L415" s="15"/>
      <c r="M415" s="15"/>
      <c r="N415" s="15"/>
      <c r="O415" s="65"/>
      <c r="P415" s="15"/>
    </row>
    <row r="416" spans="1:17" s="6" customFormat="1" ht="19.5" customHeight="1">
      <c r="A416" s="67"/>
      <c r="B416" s="68" t="s">
        <v>241</v>
      </c>
      <c r="C416" s="67"/>
      <c r="D416" s="67"/>
      <c r="E416" s="69"/>
      <c r="F416" s="67"/>
      <c r="G416" s="68" t="str">
        <f>$B$8</f>
        <v>但し、</v>
      </c>
      <c r="K416" s="67"/>
      <c r="L416" s="68" t="s">
        <v>241</v>
      </c>
      <c r="M416" s="67"/>
      <c r="N416" s="67"/>
      <c r="O416" s="69"/>
      <c r="P416" s="67"/>
      <c r="Q416" s="68" t="str">
        <f>$B$8</f>
        <v>但し、</v>
      </c>
    </row>
    <row r="417" spans="1:17" s="6" customFormat="1" ht="19.5" customHeight="1">
      <c r="A417" s="67"/>
      <c r="B417" s="511" t="str">
        <f>'ﾗｲｶﾑ杯参加ﾁｰﾑ（高）'!$N$2</f>
        <v>第１8回スポーツショップライカム杯 秋季小学生バレーボール大会</v>
      </c>
      <c r="C417" s="67"/>
      <c r="D417" s="67"/>
      <c r="E417" s="69"/>
      <c r="F417" s="67"/>
      <c r="G417" s="511" t="str">
        <f>$B$9</f>
        <v>第１8回スポーツショップライカム杯 秋季小学生バレーボール大会</v>
      </c>
      <c r="K417" s="67"/>
      <c r="L417" s="511" t="str">
        <f>'ﾗｲｶﾑ杯参加ﾁｰﾑ（高）'!$N$2</f>
        <v>第１8回スポーツショップライカム杯 秋季小学生バレーボール大会</v>
      </c>
      <c r="M417" s="67"/>
      <c r="N417" s="67"/>
      <c r="O417" s="69"/>
      <c r="P417" s="67"/>
      <c r="Q417" s="511" t="str">
        <f>$B$9</f>
        <v>第１8回スポーツショップライカム杯 秋季小学生バレーボール大会</v>
      </c>
    </row>
    <row r="418" spans="1:17" s="6" customFormat="1" ht="19.5" customHeight="1">
      <c r="A418" s="67"/>
      <c r="B418" s="68">
        <f>'ﾗｲｶﾑ杯参加ﾁｰﾑ（高）'!$N$3</f>
        <v>0</v>
      </c>
      <c r="C418" s="68"/>
      <c r="D418" s="67"/>
      <c r="E418" s="69"/>
      <c r="F418" s="67"/>
      <c r="G418" s="68">
        <f>$B$10</f>
        <v>0</v>
      </c>
      <c r="K418" s="67"/>
      <c r="L418" s="68">
        <f>'ﾗｲｶﾑ杯参加ﾁｰﾑ（高）'!$N$3</f>
        <v>0</v>
      </c>
      <c r="M418" s="68"/>
      <c r="N418" s="67"/>
      <c r="O418" s="69"/>
      <c r="P418" s="67"/>
      <c r="Q418" s="68">
        <f>$B$10</f>
        <v>0</v>
      </c>
    </row>
    <row r="419" spans="1:17" s="6" customFormat="1" ht="19.5" customHeight="1">
      <c r="A419" s="67"/>
      <c r="B419" s="68" t="str">
        <f>'ﾗｲｶﾑ杯参加ﾁｰﾑ（高）'!$N$4</f>
        <v>参加料として</v>
      </c>
      <c r="C419" s="68"/>
      <c r="D419" s="67"/>
      <c r="E419" s="69"/>
      <c r="F419" s="67"/>
      <c r="G419" s="68" t="str">
        <f>$B$11</f>
        <v>参加料として</v>
      </c>
      <c r="K419" s="67"/>
      <c r="L419" s="68" t="str">
        <f>'ﾗｲｶﾑ杯参加ﾁｰﾑ（高）'!$N$4</f>
        <v>参加料として</v>
      </c>
      <c r="M419" s="68"/>
      <c r="N419" s="67"/>
      <c r="O419" s="69"/>
      <c r="P419" s="67"/>
      <c r="Q419" s="68" t="str">
        <f>$B$11</f>
        <v>参加料として</v>
      </c>
    </row>
    <row r="420" spans="1:17" s="6" customFormat="1" ht="19.5" customHeight="1">
      <c r="A420" s="67"/>
      <c r="B420" s="68">
        <f>'ﾗｲｶﾑ杯参加ﾁｰﾑ（高）'!$N$5</f>
        <v>0</v>
      </c>
      <c r="C420" s="67"/>
      <c r="D420" s="67"/>
      <c r="E420" s="69"/>
      <c r="F420" s="67"/>
      <c r="G420" s="68">
        <f aca="true" t="shared" si="34" ref="G420:G432">$B420</f>
        <v>0</v>
      </c>
      <c r="K420" s="67"/>
      <c r="L420" s="68">
        <f>'ﾗｲｶﾑ杯参加ﾁｰﾑ（高）'!$N$5</f>
        <v>0</v>
      </c>
      <c r="M420" s="67"/>
      <c r="N420" s="67"/>
      <c r="O420" s="69"/>
      <c r="P420" s="67"/>
      <c r="Q420" s="68">
        <f aca="true" t="shared" si="35" ref="Q420:Q432">$B420</f>
        <v>0</v>
      </c>
    </row>
    <row r="421" spans="1:17" s="6" customFormat="1" ht="19.5" customHeight="1">
      <c r="A421" s="67"/>
      <c r="B421" s="68">
        <f>'ﾗｲｶﾑ杯参加ﾁｰﾑ（高）'!$N$6</f>
        <v>0</v>
      </c>
      <c r="C421" s="67"/>
      <c r="D421" s="67"/>
      <c r="E421" s="69"/>
      <c r="F421" s="67"/>
      <c r="G421" s="68">
        <f t="shared" si="34"/>
        <v>0</v>
      </c>
      <c r="K421" s="67"/>
      <c r="L421" s="68">
        <f>'ﾗｲｶﾑ杯参加ﾁｰﾑ（高）'!$N$6</f>
        <v>0</v>
      </c>
      <c r="M421" s="67"/>
      <c r="N421" s="67"/>
      <c r="O421" s="69"/>
      <c r="P421" s="67"/>
      <c r="Q421" s="68">
        <f t="shared" si="35"/>
        <v>0</v>
      </c>
    </row>
    <row r="422" spans="1:17" s="6" customFormat="1" ht="19.5" customHeight="1">
      <c r="A422" s="67"/>
      <c r="B422" s="68">
        <f>'ﾗｲｶﾑ杯参加ﾁｰﾑ（高）'!$N$7</f>
        <v>0</v>
      </c>
      <c r="C422" s="67"/>
      <c r="D422" s="67"/>
      <c r="E422" s="69"/>
      <c r="F422" s="67"/>
      <c r="G422" s="68">
        <f t="shared" si="34"/>
        <v>0</v>
      </c>
      <c r="K422" s="67"/>
      <c r="L422" s="68">
        <f>'ﾗｲｶﾑ杯参加ﾁｰﾑ（高）'!$N$7</f>
        <v>0</v>
      </c>
      <c r="M422" s="67"/>
      <c r="N422" s="67"/>
      <c r="O422" s="69"/>
      <c r="P422" s="67"/>
      <c r="Q422" s="68">
        <f t="shared" si="35"/>
        <v>0</v>
      </c>
    </row>
    <row r="423" spans="1:17" s="6" customFormat="1" ht="19.5" customHeight="1">
      <c r="A423" s="67"/>
      <c r="B423" s="68" t="str">
        <f>"入金日　"&amp;"平成"&amp;'ﾗｲｶﾑ杯参加ﾁｰﾑ（高）'!$O$8&amp;"年　"&amp;'ﾗｲｶﾑ杯参加ﾁｰﾑ（高）'!$Q$8&amp;"月"&amp;'ﾗｲｶﾑ杯参加ﾁｰﾑ（高）'!$S$8&amp;"日　"&amp;'ﾗｲｶﾑ杯参加ﾁｰﾑ（高）'!$U$8</f>
        <v>入金日　平成4年　9月23日　金曜日</v>
      </c>
      <c r="C423" s="67"/>
      <c r="D423" s="67"/>
      <c r="E423" s="69"/>
      <c r="F423" s="67"/>
      <c r="G423" s="68" t="str">
        <f t="shared" si="34"/>
        <v>入金日　平成4年　9月23日　金曜日</v>
      </c>
      <c r="K423" s="67"/>
      <c r="L423" s="68" t="str">
        <f>"入金日　"&amp;"平成"&amp;'ﾗｲｶﾑ杯参加ﾁｰﾑ（高）'!$O$8&amp;"年　"&amp;'ﾗｲｶﾑ杯参加ﾁｰﾑ（高）'!$Q$8&amp;"月"&amp;'ﾗｲｶﾑ杯参加ﾁｰﾑ（高）'!$S$8&amp;"日　"&amp;'ﾗｲｶﾑ杯参加ﾁｰﾑ（高）'!$U$8</f>
        <v>入金日　平成4年　9月23日　金曜日</v>
      </c>
      <c r="M423" s="67"/>
      <c r="N423" s="67"/>
      <c r="O423" s="69"/>
      <c r="P423" s="67"/>
      <c r="Q423" s="68" t="str">
        <f t="shared" si="35"/>
        <v>入金日　平成4年　9月23日　金曜日</v>
      </c>
    </row>
    <row r="424" spans="1:17" s="6" customFormat="1" ht="19.5" customHeight="1">
      <c r="A424" s="67"/>
      <c r="B424" s="68">
        <f>'ﾗｲｶﾑ杯参加ﾁｰﾑ（高）'!$N$9</f>
        <v>0</v>
      </c>
      <c r="C424" s="67"/>
      <c r="D424" s="67"/>
      <c r="E424" s="69"/>
      <c r="F424" s="67"/>
      <c r="G424" s="68">
        <f t="shared" si="34"/>
        <v>0</v>
      </c>
      <c r="K424" s="67"/>
      <c r="L424" s="68">
        <f>'ﾗｲｶﾑ杯参加ﾁｰﾑ（高）'!$N$9</f>
        <v>0</v>
      </c>
      <c r="M424" s="67"/>
      <c r="N424" s="67"/>
      <c r="O424" s="69"/>
      <c r="P424" s="67"/>
      <c r="Q424" s="68">
        <f t="shared" si="35"/>
        <v>0</v>
      </c>
    </row>
    <row r="425" spans="1:17" s="6" customFormat="1" ht="19.5" customHeight="1">
      <c r="A425" s="67"/>
      <c r="B425" s="68" t="s">
        <v>242</v>
      </c>
      <c r="C425" s="67"/>
      <c r="D425" s="67"/>
      <c r="E425" s="69"/>
      <c r="F425" s="67"/>
      <c r="G425" s="68" t="str">
        <f t="shared" si="34"/>
        <v>上記正に領収致しました。</v>
      </c>
      <c r="K425" s="67"/>
      <c r="L425" s="68" t="s">
        <v>242</v>
      </c>
      <c r="M425" s="67"/>
      <c r="N425" s="67"/>
      <c r="O425" s="69"/>
      <c r="P425" s="67"/>
      <c r="Q425" s="68" t="str">
        <f t="shared" si="35"/>
        <v>上記正に領収致しました。</v>
      </c>
    </row>
    <row r="426" spans="1:17" s="6" customFormat="1" ht="19.5" customHeight="1">
      <c r="A426" s="67"/>
      <c r="B426" s="68">
        <f>'ﾗｲｶﾑ杯参加ﾁｰﾑ（高）'!$N$11</f>
        <v>0</v>
      </c>
      <c r="C426" s="67"/>
      <c r="D426" s="67"/>
      <c r="E426" s="69"/>
      <c r="F426" s="67"/>
      <c r="G426" s="68">
        <f t="shared" si="34"/>
        <v>0</v>
      </c>
      <c r="K426" s="67"/>
      <c r="L426" s="68">
        <f>'ﾗｲｶﾑ杯参加ﾁｰﾑ（高）'!$N$11</f>
        <v>0</v>
      </c>
      <c r="M426" s="67"/>
      <c r="N426" s="67"/>
      <c r="O426" s="69"/>
      <c r="P426" s="67"/>
      <c r="Q426" s="68">
        <f t="shared" si="35"/>
        <v>0</v>
      </c>
    </row>
    <row r="427" spans="1:17" s="6" customFormat="1" ht="19.5" customHeight="1">
      <c r="A427" s="67"/>
      <c r="B427" s="68" t="str">
        <f>'ﾗｲｶﾑ杯参加ﾁｰﾑ（高）'!$N$12</f>
        <v>宮古地区小学生バレーボール連盟</v>
      </c>
      <c r="C427" s="67"/>
      <c r="D427" s="67"/>
      <c r="E427" s="69"/>
      <c r="F427" s="67"/>
      <c r="G427" s="68" t="str">
        <f t="shared" si="34"/>
        <v>宮古地区小学生バレーボール連盟</v>
      </c>
      <c r="K427" s="67"/>
      <c r="L427" s="68" t="str">
        <f>'ﾗｲｶﾑ杯参加ﾁｰﾑ（高）'!$N$12</f>
        <v>宮古地区小学生バレーボール連盟</v>
      </c>
      <c r="M427" s="67"/>
      <c r="N427" s="67"/>
      <c r="O427" s="69"/>
      <c r="P427" s="67"/>
      <c r="Q427" s="68" t="str">
        <f t="shared" si="35"/>
        <v>宮古地区小学生バレーボール連盟</v>
      </c>
    </row>
    <row r="428" spans="1:17" s="6" customFormat="1" ht="19.5" customHeight="1">
      <c r="A428" s="67"/>
      <c r="B428" s="68" t="str">
        <f>'ﾗｲｶﾑ杯参加ﾁｰﾑ（高）'!$N$13&amp;" 　印"</f>
        <v>会　　長　　　漢那　則朋 　印</v>
      </c>
      <c r="C428" s="67"/>
      <c r="D428" s="67"/>
      <c r="E428" s="69"/>
      <c r="F428" s="67"/>
      <c r="G428" s="68" t="str">
        <f t="shared" si="34"/>
        <v>会　　長　　　漢那　則朋 　印</v>
      </c>
      <c r="K428" s="67"/>
      <c r="L428" s="68" t="str">
        <f>'ﾗｲｶﾑ杯参加ﾁｰﾑ（高）'!$N$13&amp;" 　印"</f>
        <v>会　　長　　　漢那　則朋 　印</v>
      </c>
      <c r="M428" s="67"/>
      <c r="N428" s="67"/>
      <c r="O428" s="69"/>
      <c r="P428" s="67"/>
      <c r="Q428" s="68" t="str">
        <f t="shared" si="35"/>
        <v>会　　長　　　漢那　則朋 　印</v>
      </c>
    </row>
    <row r="429" spans="1:17" s="6" customFormat="1" ht="19.5" customHeight="1">
      <c r="A429" s="67"/>
      <c r="B429" s="68">
        <f>'ﾗｲｶﾑ杯参加ﾁｰﾑ（高）'!$N$14</f>
        <v>0</v>
      </c>
      <c r="C429" s="67"/>
      <c r="D429" s="67"/>
      <c r="E429" s="69"/>
      <c r="F429" s="67"/>
      <c r="G429" s="68">
        <f t="shared" si="34"/>
        <v>0</v>
      </c>
      <c r="K429" s="67"/>
      <c r="L429" s="68">
        <f>'ﾗｲｶﾑ杯参加ﾁｰﾑ（高）'!$N$14</f>
        <v>0</v>
      </c>
      <c r="M429" s="67"/>
      <c r="N429" s="67"/>
      <c r="O429" s="69"/>
      <c r="P429" s="67"/>
      <c r="Q429" s="68">
        <f t="shared" si="35"/>
        <v>0</v>
      </c>
    </row>
    <row r="430" spans="1:17" s="6" customFormat="1" ht="19.5" customHeight="1">
      <c r="A430" s="67"/>
      <c r="B430" s="68">
        <f>'ﾗｲｶﾑ杯参加ﾁｰﾑ（高）'!$N$15</f>
        <v>0</v>
      </c>
      <c r="C430" s="67"/>
      <c r="D430" s="67"/>
      <c r="E430" s="69"/>
      <c r="F430" s="67"/>
      <c r="G430" s="68">
        <f t="shared" si="34"/>
        <v>0</v>
      </c>
      <c r="K430" s="67"/>
      <c r="L430" s="68">
        <f>'ﾗｲｶﾑ杯参加ﾁｰﾑ（高）'!$N$15</f>
        <v>0</v>
      </c>
      <c r="M430" s="67"/>
      <c r="N430" s="67"/>
      <c r="O430" s="69"/>
      <c r="P430" s="67"/>
      <c r="Q430" s="68">
        <f t="shared" si="35"/>
        <v>0</v>
      </c>
    </row>
    <row r="431" spans="1:17" ht="19.5" customHeight="1">
      <c r="A431" s="15"/>
      <c r="B431" s="68">
        <f>'ﾗｲｶﾑ杯参加ﾁｰﾑ（高）'!$N$16</f>
        <v>0</v>
      </c>
      <c r="C431" s="15"/>
      <c r="D431" s="15"/>
      <c r="E431" s="65"/>
      <c r="F431" s="15"/>
      <c r="G431" s="68">
        <f t="shared" si="34"/>
        <v>0</v>
      </c>
      <c r="K431" s="15"/>
      <c r="L431" s="68">
        <f>'ﾗｲｶﾑ杯参加ﾁｰﾑ（高）'!$N$16</f>
        <v>0</v>
      </c>
      <c r="M431" s="15"/>
      <c r="N431" s="15"/>
      <c r="O431" s="65"/>
      <c r="P431" s="15"/>
      <c r="Q431" s="68">
        <f t="shared" si="35"/>
        <v>0</v>
      </c>
    </row>
    <row r="432" spans="1:17" ht="19.5" customHeight="1">
      <c r="A432" s="15"/>
      <c r="B432" s="68">
        <f>'ﾗｲｶﾑ杯参加ﾁｰﾑ（高）'!$N$17</f>
        <v>0</v>
      </c>
      <c r="C432" s="15"/>
      <c r="D432" s="15"/>
      <c r="E432" s="65"/>
      <c r="F432" s="15"/>
      <c r="G432" s="68">
        <f t="shared" si="34"/>
        <v>0</v>
      </c>
      <c r="K432" s="15"/>
      <c r="L432" s="68">
        <f>'ﾗｲｶﾑ杯参加ﾁｰﾑ（高）'!$N$17</f>
        <v>0</v>
      </c>
      <c r="M432" s="15"/>
      <c r="N432" s="15"/>
      <c r="O432" s="65"/>
      <c r="P432" s="15"/>
      <c r="Q432" s="68">
        <f t="shared" si="35"/>
        <v>0</v>
      </c>
    </row>
    <row r="433" spans="1:20" ht="23.25">
      <c r="A433" s="1003" t="s">
        <v>239</v>
      </c>
      <c r="B433" s="1003"/>
      <c r="C433" s="1003"/>
      <c r="D433" s="1003"/>
      <c r="E433" s="1004"/>
      <c r="F433" s="1003" t="s">
        <v>240</v>
      </c>
      <c r="G433" s="1003"/>
      <c r="H433" s="1003"/>
      <c r="I433" s="1003"/>
      <c r="J433" s="1003"/>
      <c r="K433" s="1003" t="s">
        <v>239</v>
      </c>
      <c r="L433" s="1003"/>
      <c r="M433" s="1003"/>
      <c r="N433" s="1003"/>
      <c r="O433" s="1004"/>
      <c r="P433" s="1003" t="s">
        <v>240</v>
      </c>
      <c r="Q433" s="1003"/>
      <c r="R433" s="1003"/>
      <c r="S433" s="1003"/>
      <c r="T433" s="1003"/>
    </row>
    <row r="434" spans="1:16" ht="24" customHeight="1">
      <c r="A434" s="64"/>
      <c r="B434" s="15"/>
      <c r="C434" s="15"/>
      <c r="D434" s="15"/>
      <c r="E434" s="65"/>
      <c r="F434" s="15"/>
      <c r="K434" s="64"/>
      <c r="L434" s="15"/>
      <c r="M434" s="15"/>
      <c r="N434" s="15"/>
      <c r="O434" s="65"/>
      <c r="P434" s="15"/>
    </row>
    <row r="435" spans="1:20" ht="23.25">
      <c r="A435" s="1000" t="str">
        <f>'ﾗｲｶﾑ杯参加ﾁｰﾑ（高）'!C21&amp;"　"&amp;'ﾗｲｶﾑ杯参加ﾁｰﾑ（高）'!D21&amp;"　様"</f>
        <v>　　様</v>
      </c>
      <c r="B435" s="1001"/>
      <c r="C435" s="1001"/>
      <c r="D435" s="1001"/>
      <c r="E435" s="1002"/>
      <c r="F435" s="1000" t="str">
        <f>A435</f>
        <v>　　様</v>
      </c>
      <c r="G435" s="1000"/>
      <c r="H435" s="1000"/>
      <c r="I435" s="1000"/>
      <c r="J435" s="1000"/>
      <c r="K435" s="1000" t="str">
        <f>'ﾗｲｶﾑ杯参加ﾁｰﾑ（高）'!I21&amp;"　"&amp;'ﾗｲｶﾑ杯参加ﾁｰﾑ（高）'!J21&amp;"　様"</f>
        <v>　　様</v>
      </c>
      <c r="L435" s="1001"/>
      <c r="M435" s="1001"/>
      <c r="N435" s="1001"/>
      <c r="O435" s="1002"/>
      <c r="P435" s="1000" t="str">
        <f>K435</f>
        <v>　　様</v>
      </c>
      <c r="Q435" s="1000"/>
      <c r="R435" s="1000"/>
      <c r="S435" s="1000"/>
      <c r="T435" s="1000"/>
    </row>
    <row r="436" spans="1:16" ht="19.5" customHeight="1">
      <c r="A436" s="66"/>
      <c r="B436" s="15"/>
      <c r="C436" s="15"/>
      <c r="D436" s="15"/>
      <c r="E436" s="65"/>
      <c r="F436" s="15"/>
      <c r="K436" s="66"/>
      <c r="L436" s="15"/>
      <c r="M436" s="15"/>
      <c r="N436" s="15"/>
      <c r="O436" s="65"/>
      <c r="P436" s="15"/>
    </row>
    <row r="437" spans="1:16" ht="19.5" customHeight="1">
      <c r="A437" s="66"/>
      <c r="B437" s="15"/>
      <c r="C437" s="15"/>
      <c r="D437" s="15"/>
      <c r="E437" s="65"/>
      <c r="F437" s="15"/>
      <c r="K437" s="66"/>
      <c r="L437" s="15"/>
      <c r="M437" s="15"/>
      <c r="N437" s="15"/>
      <c r="O437" s="65"/>
      <c r="P437" s="15"/>
    </row>
    <row r="438" spans="1:20" ht="19.5" customHeight="1">
      <c r="A438" s="997">
        <f>'ﾗｲｶﾑ杯参加ﾁｰﾑ（高）'!E21</f>
        <v>0</v>
      </c>
      <c r="B438" s="998"/>
      <c r="C438" s="998"/>
      <c r="D438" s="998"/>
      <c r="E438" s="999"/>
      <c r="F438" s="997">
        <f>A438</f>
        <v>0</v>
      </c>
      <c r="G438" s="998"/>
      <c r="H438" s="998"/>
      <c r="I438" s="998"/>
      <c r="J438" s="998"/>
      <c r="K438" s="997">
        <f>'ﾗｲｶﾑ杯参加ﾁｰﾑ（高）'!K21</f>
        <v>0</v>
      </c>
      <c r="L438" s="998"/>
      <c r="M438" s="998"/>
      <c r="N438" s="998"/>
      <c r="O438" s="999"/>
      <c r="P438" s="997">
        <f>K438</f>
        <v>0</v>
      </c>
      <c r="Q438" s="998"/>
      <c r="R438" s="998"/>
      <c r="S438" s="998"/>
      <c r="T438" s="998"/>
    </row>
    <row r="439" spans="1:16" ht="19.5" customHeight="1">
      <c r="A439" s="66"/>
      <c r="B439" s="15"/>
      <c r="C439" s="15"/>
      <c r="D439" s="15"/>
      <c r="E439" s="65"/>
      <c r="F439" s="15"/>
      <c r="K439" s="66"/>
      <c r="L439" s="15"/>
      <c r="M439" s="15"/>
      <c r="N439" s="15"/>
      <c r="O439" s="65"/>
      <c r="P439" s="15"/>
    </row>
    <row r="440" spans="1:17" s="6" customFormat="1" ht="19.5" customHeight="1">
      <c r="A440" s="67"/>
      <c r="B440" s="68" t="s">
        <v>241</v>
      </c>
      <c r="C440" s="67"/>
      <c r="D440" s="67"/>
      <c r="E440" s="69"/>
      <c r="F440" s="67"/>
      <c r="G440" s="68" t="str">
        <f>$B$8</f>
        <v>但し、</v>
      </c>
      <c r="K440" s="67"/>
      <c r="L440" s="68" t="s">
        <v>241</v>
      </c>
      <c r="M440" s="67"/>
      <c r="N440" s="67"/>
      <c r="O440" s="69"/>
      <c r="P440" s="67"/>
      <c r="Q440" s="68" t="str">
        <f>$B$8</f>
        <v>但し、</v>
      </c>
    </row>
    <row r="441" spans="1:17" s="6" customFormat="1" ht="19.5" customHeight="1">
      <c r="A441" s="67"/>
      <c r="B441" s="511" t="str">
        <f>'ﾗｲｶﾑ杯参加ﾁｰﾑ（高）'!$N$2</f>
        <v>第１8回スポーツショップライカム杯 秋季小学生バレーボール大会</v>
      </c>
      <c r="C441" s="67"/>
      <c r="D441" s="67"/>
      <c r="E441" s="69"/>
      <c r="F441" s="67"/>
      <c r="G441" s="511" t="str">
        <f>$B$9</f>
        <v>第１8回スポーツショップライカム杯 秋季小学生バレーボール大会</v>
      </c>
      <c r="K441" s="67"/>
      <c r="L441" s="511" t="str">
        <f>'ﾗｲｶﾑ杯参加ﾁｰﾑ（高）'!$N$2</f>
        <v>第１8回スポーツショップライカム杯 秋季小学生バレーボール大会</v>
      </c>
      <c r="M441" s="67"/>
      <c r="N441" s="67"/>
      <c r="O441" s="69"/>
      <c r="P441" s="67"/>
      <c r="Q441" s="511" t="str">
        <f>$B$9</f>
        <v>第１8回スポーツショップライカム杯 秋季小学生バレーボール大会</v>
      </c>
    </row>
    <row r="442" spans="1:17" s="6" customFormat="1" ht="19.5" customHeight="1">
      <c r="A442" s="67"/>
      <c r="B442" s="68">
        <f>'ﾗｲｶﾑ杯参加ﾁｰﾑ（高）'!$N$3</f>
        <v>0</v>
      </c>
      <c r="C442" s="68"/>
      <c r="D442" s="67"/>
      <c r="E442" s="69"/>
      <c r="F442" s="67"/>
      <c r="G442" s="68">
        <f>$B$10</f>
        <v>0</v>
      </c>
      <c r="K442" s="67"/>
      <c r="L442" s="68">
        <f>'ﾗｲｶﾑ杯参加ﾁｰﾑ（高）'!$N$3</f>
        <v>0</v>
      </c>
      <c r="M442" s="68"/>
      <c r="N442" s="67"/>
      <c r="O442" s="69"/>
      <c r="P442" s="67"/>
      <c r="Q442" s="68">
        <f>$B$10</f>
        <v>0</v>
      </c>
    </row>
    <row r="443" spans="1:17" s="6" customFormat="1" ht="19.5" customHeight="1">
      <c r="A443" s="67"/>
      <c r="B443" s="68" t="str">
        <f>'ﾗｲｶﾑ杯参加ﾁｰﾑ（高）'!$N$4</f>
        <v>参加料として</v>
      </c>
      <c r="C443" s="68"/>
      <c r="D443" s="67"/>
      <c r="E443" s="69"/>
      <c r="F443" s="67"/>
      <c r="G443" s="68" t="str">
        <f>$B$11</f>
        <v>参加料として</v>
      </c>
      <c r="K443" s="67"/>
      <c r="L443" s="68" t="str">
        <f>'ﾗｲｶﾑ杯参加ﾁｰﾑ（高）'!$N$4</f>
        <v>参加料として</v>
      </c>
      <c r="M443" s="68"/>
      <c r="N443" s="67"/>
      <c r="O443" s="69"/>
      <c r="P443" s="67"/>
      <c r="Q443" s="68" t="str">
        <f>$B$11</f>
        <v>参加料として</v>
      </c>
    </row>
    <row r="444" spans="1:17" s="6" customFormat="1" ht="19.5" customHeight="1">
      <c r="A444" s="67"/>
      <c r="B444" s="68">
        <f>'ﾗｲｶﾑ杯参加ﾁｰﾑ（高）'!$N$5</f>
        <v>0</v>
      </c>
      <c r="C444" s="67"/>
      <c r="D444" s="67"/>
      <c r="E444" s="69"/>
      <c r="F444" s="67"/>
      <c r="G444" s="68">
        <f aca="true" t="shared" si="36" ref="G444:G456">$B444</f>
        <v>0</v>
      </c>
      <c r="K444" s="67"/>
      <c r="L444" s="68">
        <f>'ﾗｲｶﾑ杯参加ﾁｰﾑ（高）'!$N$5</f>
        <v>0</v>
      </c>
      <c r="M444" s="67"/>
      <c r="N444" s="67"/>
      <c r="O444" s="69"/>
      <c r="P444" s="67"/>
      <c r="Q444" s="68">
        <f aca="true" t="shared" si="37" ref="Q444:Q456">$B444</f>
        <v>0</v>
      </c>
    </row>
    <row r="445" spans="1:17" s="6" customFormat="1" ht="19.5" customHeight="1">
      <c r="A445" s="67"/>
      <c r="B445" s="68">
        <f>'ﾗｲｶﾑ杯参加ﾁｰﾑ（高）'!$N$6</f>
        <v>0</v>
      </c>
      <c r="C445" s="67"/>
      <c r="D445" s="67"/>
      <c r="E445" s="69"/>
      <c r="F445" s="67"/>
      <c r="G445" s="68">
        <f t="shared" si="36"/>
        <v>0</v>
      </c>
      <c r="K445" s="67"/>
      <c r="L445" s="68">
        <f>'ﾗｲｶﾑ杯参加ﾁｰﾑ（高）'!$N$6</f>
        <v>0</v>
      </c>
      <c r="M445" s="67"/>
      <c r="N445" s="67"/>
      <c r="O445" s="69"/>
      <c r="P445" s="67"/>
      <c r="Q445" s="68">
        <f t="shared" si="37"/>
        <v>0</v>
      </c>
    </row>
    <row r="446" spans="1:17" s="6" customFormat="1" ht="19.5" customHeight="1">
      <c r="A446" s="67"/>
      <c r="B446" s="68">
        <f>'ﾗｲｶﾑ杯参加ﾁｰﾑ（高）'!$N$7</f>
        <v>0</v>
      </c>
      <c r="C446" s="67"/>
      <c r="D446" s="67"/>
      <c r="E446" s="69"/>
      <c r="F446" s="67"/>
      <c r="G446" s="68">
        <f t="shared" si="36"/>
        <v>0</v>
      </c>
      <c r="K446" s="67"/>
      <c r="L446" s="68">
        <f>'ﾗｲｶﾑ杯参加ﾁｰﾑ（高）'!$N$7</f>
        <v>0</v>
      </c>
      <c r="M446" s="67"/>
      <c r="N446" s="67"/>
      <c r="O446" s="69"/>
      <c r="P446" s="67"/>
      <c r="Q446" s="68">
        <f t="shared" si="37"/>
        <v>0</v>
      </c>
    </row>
    <row r="447" spans="1:17" s="6" customFormat="1" ht="19.5" customHeight="1">
      <c r="A447" s="67"/>
      <c r="B447" s="68" t="str">
        <f>"入金日　"&amp;"平成"&amp;'ﾗｲｶﾑ杯参加ﾁｰﾑ（高）'!$O$8&amp;"年　"&amp;'ﾗｲｶﾑ杯参加ﾁｰﾑ（高）'!$Q$8&amp;"月"&amp;'ﾗｲｶﾑ杯参加ﾁｰﾑ（高）'!$S$8&amp;"日　"&amp;'ﾗｲｶﾑ杯参加ﾁｰﾑ（高）'!$U$8</f>
        <v>入金日　平成4年　9月23日　金曜日</v>
      </c>
      <c r="C447" s="67"/>
      <c r="D447" s="67"/>
      <c r="E447" s="69"/>
      <c r="F447" s="67"/>
      <c r="G447" s="68" t="str">
        <f t="shared" si="36"/>
        <v>入金日　平成4年　9月23日　金曜日</v>
      </c>
      <c r="K447" s="67"/>
      <c r="L447" s="68" t="str">
        <f>"入金日　"&amp;"平成"&amp;'ﾗｲｶﾑ杯参加ﾁｰﾑ（高）'!$O$8&amp;"年　"&amp;'ﾗｲｶﾑ杯参加ﾁｰﾑ（高）'!$Q$8&amp;"月"&amp;'ﾗｲｶﾑ杯参加ﾁｰﾑ（高）'!$S$8&amp;"日　"&amp;'ﾗｲｶﾑ杯参加ﾁｰﾑ（高）'!$U$8</f>
        <v>入金日　平成4年　9月23日　金曜日</v>
      </c>
      <c r="M447" s="67"/>
      <c r="N447" s="67"/>
      <c r="O447" s="69"/>
      <c r="P447" s="67"/>
      <c r="Q447" s="68" t="str">
        <f t="shared" si="37"/>
        <v>入金日　平成4年　9月23日　金曜日</v>
      </c>
    </row>
    <row r="448" spans="1:17" s="6" customFormat="1" ht="19.5" customHeight="1">
      <c r="A448" s="67"/>
      <c r="B448" s="68">
        <f>'ﾗｲｶﾑ杯参加ﾁｰﾑ（高）'!$N$9</f>
        <v>0</v>
      </c>
      <c r="C448" s="67"/>
      <c r="D448" s="67"/>
      <c r="E448" s="69"/>
      <c r="F448" s="67"/>
      <c r="G448" s="68">
        <f t="shared" si="36"/>
        <v>0</v>
      </c>
      <c r="K448" s="67"/>
      <c r="L448" s="68">
        <f>'ﾗｲｶﾑ杯参加ﾁｰﾑ（高）'!$N$9</f>
        <v>0</v>
      </c>
      <c r="M448" s="67"/>
      <c r="N448" s="67"/>
      <c r="O448" s="69"/>
      <c r="P448" s="67"/>
      <c r="Q448" s="68">
        <f t="shared" si="37"/>
        <v>0</v>
      </c>
    </row>
    <row r="449" spans="1:17" s="6" customFormat="1" ht="19.5" customHeight="1">
      <c r="A449" s="67"/>
      <c r="B449" s="68" t="s">
        <v>242</v>
      </c>
      <c r="C449" s="67"/>
      <c r="D449" s="67"/>
      <c r="E449" s="69"/>
      <c r="F449" s="67"/>
      <c r="G449" s="68" t="str">
        <f t="shared" si="36"/>
        <v>上記正に領収致しました。</v>
      </c>
      <c r="K449" s="67"/>
      <c r="L449" s="68" t="s">
        <v>242</v>
      </c>
      <c r="M449" s="67"/>
      <c r="N449" s="67"/>
      <c r="O449" s="69"/>
      <c r="P449" s="67"/>
      <c r="Q449" s="68" t="str">
        <f t="shared" si="37"/>
        <v>上記正に領収致しました。</v>
      </c>
    </row>
    <row r="450" spans="1:17" s="6" customFormat="1" ht="19.5" customHeight="1">
      <c r="A450" s="67"/>
      <c r="B450" s="68">
        <f>'ﾗｲｶﾑ杯参加ﾁｰﾑ（高）'!$N$11</f>
        <v>0</v>
      </c>
      <c r="C450" s="67"/>
      <c r="D450" s="67"/>
      <c r="E450" s="69"/>
      <c r="F450" s="67"/>
      <c r="G450" s="68">
        <f t="shared" si="36"/>
        <v>0</v>
      </c>
      <c r="K450" s="67"/>
      <c r="L450" s="68">
        <f>'ﾗｲｶﾑ杯参加ﾁｰﾑ（高）'!$N$11</f>
        <v>0</v>
      </c>
      <c r="M450" s="67"/>
      <c r="N450" s="67"/>
      <c r="O450" s="69"/>
      <c r="P450" s="67"/>
      <c r="Q450" s="68">
        <f t="shared" si="37"/>
        <v>0</v>
      </c>
    </row>
    <row r="451" spans="1:17" s="6" customFormat="1" ht="19.5" customHeight="1">
      <c r="A451" s="67"/>
      <c r="B451" s="68" t="str">
        <f>'ﾗｲｶﾑ杯参加ﾁｰﾑ（高）'!$N$12</f>
        <v>宮古地区小学生バレーボール連盟</v>
      </c>
      <c r="C451" s="67"/>
      <c r="D451" s="67"/>
      <c r="E451" s="69"/>
      <c r="F451" s="67"/>
      <c r="G451" s="68" t="str">
        <f t="shared" si="36"/>
        <v>宮古地区小学生バレーボール連盟</v>
      </c>
      <c r="K451" s="67"/>
      <c r="L451" s="68" t="str">
        <f>'ﾗｲｶﾑ杯参加ﾁｰﾑ（高）'!$N$12</f>
        <v>宮古地区小学生バレーボール連盟</v>
      </c>
      <c r="M451" s="67"/>
      <c r="N451" s="67"/>
      <c r="O451" s="69"/>
      <c r="P451" s="67"/>
      <c r="Q451" s="68" t="str">
        <f t="shared" si="37"/>
        <v>宮古地区小学生バレーボール連盟</v>
      </c>
    </row>
    <row r="452" spans="1:17" s="6" customFormat="1" ht="19.5" customHeight="1">
      <c r="A452" s="67"/>
      <c r="B452" s="68" t="str">
        <f>'ﾗｲｶﾑ杯参加ﾁｰﾑ（高）'!$N$13&amp;" 　印"</f>
        <v>会　　長　　　漢那　則朋 　印</v>
      </c>
      <c r="C452" s="67"/>
      <c r="D452" s="67"/>
      <c r="E452" s="69"/>
      <c r="F452" s="67"/>
      <c r="G452" s="68" t="str">
        <f t="shared" si="36"/>
        <v>会　　長　　　漢那　則朋 　印</v>
      </c>
      <c r="K452" s="67"/>
      <c r="L452" s="68" t="str">
        <f>'ﾗｲｶﾑ杯参加ﾁｰﾑ（高）'!$N$13&amp;" 　印"</f>
        <v>会　　長　　　漢那　則朋 　印</v>
      </c>
      <c r="M452" s="67"/>
      <c r="N452" s="67"/>
      <c r="O452" s="69"/>
      <c r="P452" s="67"/>
      <c r="Q452" s="68" t="str">
        <f t="shared" si="37"/>
        <v>会　　長　　　漢那　則朋 　印</v>
      </c>
    </row>
    <row r="453" spans="1:17" s="6" customFormat="1" ht="19.5" customHeight="1">
      <c r="A453" s="67"/>
      <c r="B453" s="68">
        <f>'ﾗｲｶﾑ杯参加ﾁｰﾑ（高）'!$N$14</f>
        <v>0</v>
      </c>
      <c r="C453" s="67"/>
      <c r="D453" s="67"/>
      <c r="E453" s="69"/>
      <c r="F453" s="67"/>
      <c r="G453" s="68">
        <f t="shared" si="36"/>
        <v>0</v>
      </c>
      <c r="K453" s="67"/>
      <c r="L453" s="68">
        <f>'ﾗｲｶﾑ杯参加ﾁｰﾑ（高）'!$N$14</f>
        <v>0</v>
      </c>
      <c r="M453" s="67"/>
      <c r="N453" s="67"/>
      <c r="O453" s="69"/>
      <c r="P453" s="67"/>
      <c r="Q453" s="68">
        <f t="shared" si="37"/>
        <v>0</v>
      </c>
    </row>
    <row r="454" spans="1:17" s="6" customFormat="1" ht="19.5" customHeight="1">
      <c r="A454" s="67"/>
      <c r="B454" s="68">
        <f>'ﾗｲｶﾑ杯参加ﾁｰﾑ（高）'!$N$15</f>
        <v>0</v>
      </c>
      <c r="C454" s="67"/>
      <c r="D454" s="67"/>
      <c r="E454" s="69"/>
      <c r="F454" s="67"/>
      <c r="G454" s="68">
        <f t="shared" si="36"/>
        <v>0</v>
      </c>
      <c r="K454" s="67"/>
      <c r="L454" s="68">
        <f>'ﾗｲｶﾑ杯参加ﾁｰﾑ（高）'!$N$15</f>
        <v>0</v>
      </c>
      <c r="M454" s="67"/>
      <c r="N454" s="67"/>
      <c r="O454" s="69"/>
      <c r="P454" s="67"/>
      <c r="Q454" s="68">
        <f t="shared" si="37"/>
        <v>0</v>
      </c>
    </row>
    <row r="455" spans="1:17" ht="19.5" customHeight="1">
      <c r="A455" s="15"/>
      <c r="B455" s="68">
        <f>'ﾗｲｶﾑ杯参加ﾁｰﾑ（高）'!$N$16</f>
        <v>0</v>
      </c>
      <c r="C455" s="15"/>
      <c r="D455" s="15"/>
      <c r="E455" s="65"/>
      <c r="F455" s="15"/>
      <c r="G455" s="68">
        <f t="shared" si="36"/>
        <v>0</v>
      </c>
      <c r="K455" s="15"/>
      <c r="L455" s="68">
        <f>'ﾗｲｶﾑ杯参加ﾁｰﾑ（高）'!$N$16</f>
        <v>0</v>
      </c>
      <c r="M455" s="15"/>
      <c r="N455" s="15"/>
      <c r="O455" s="65"/>
      <c r="P455" s="15"/>
      <c r="Q455" s="68">
        <f t="shared" si="37"/>
        <v>0</v>
      </c>
    </row>
    <row r="456" spans="1:17" ht="19.5" customHeight="1">
      <c r="A456" s="15"/>
      <c r="B456" s="68">
        <f>'ﾗｲｶﾑ杯参加ﾁｰﾑ（高）'!$N$17</f>
        <v>0</v>
      </c>
      <c r="C456" s="15"/>
      <c r="D456" s="15"/>
      <c r="E456" s="65"/>
      <c r="F456" s="15"/>
      <c r="G456" s="68">
        <f t="shared" si="36"/>
        <v>0</v>
      </c>
      <c r="K456" s="15"/>
      <c r="L456" s="68">
        <f>'ﾗｲｶﾑ杯参加ﾁｰﾑ（高）'!$N$17</f>
        <v>0</v>
      </c>
      <c r="M456" s="15"/>
      <c r="N456" s="15"/>
      <c r="O456" s="65"/>
      <c r="P456" s="15"/>
      <c r="Q456" s="68">
        <f t="shared" si="37"/>
        <v>0</v>
      </c>
    </row>
    <row r="457" spans="1:20" ht="23.25">
      <c r="A457" s="1003" t="s">
        <v>239</v>
      </c>
      <c r="B457" s="1003"/>
      <c r="C457" s="1003"/>
      <c r="D457" s="1003"/>
      <c r="E457" s="1004"/>
      <c r="F457" s="1003" t="s">
        <v>240</v>
      </c>
      <c r="G457" s="1003"/>
      <c r="H457" s="1003"/>
      <c r="I457" s="1003"/>
      <c r="J457" s="1003"/>
      <c r="K457" s="1003" t="s">
        <v>239</v>
      </c>
      <c r="L457" s="1003"/>
      <c r="M457" s="1003"/>
      <c r="N457" s="1003"/>
      <c r="O457" s="1004"/>
      <c r="P457" s="1003" t="s">
        <v>240</v>
      </c>
      <c r="Q457" s="1003"/>
      <c r="R457" s="1003"/>
      <c r="S457" s="1003"/>
      <c r="T457" s="1003"/>
    </row>
    <row r="458" spans="1:16" ht="24" customHeight="1">
      <c r="A458" s="64"/>
      <c r="B458" s="15"/>
      <c r="C458" s="15"/>
      <c r="D458" s="15"/>
      <c r="E458" s="65"/>
      <c r="F458" s="15"/>
      <c r="K458" s="64"/>
      <c r="L458" s="15"/>
      <c r="M458" s="15"/>
      <c r="N458" s="15"/>
      <c r="O458" s="65"/>
      <c r="P458" s="15"/>
    </row>
    <row r="459" spans="1:20" ht="23.25">
      <c r="A459" s="1000" t="str">
        <f>'ﾗｲｶﾑ杯参加ﾁｰﾑ（高）'!C22&amp;"　"&amp;'ﾗｲｶﾑ杯参加ﾁｰﾑ（高）'!D22&amp;"　様"</f>
        <v>　　様</v>
      </c>
      <c r="B459" s="1001"/>
      <c r="C459" s="1001"/>
      <c r="D459" s="1001"/>
      <c r="E459" s="1002"/>
      <c r="F459" s="1000" t="str">
        <f>A459</f>
        <v>　　様</v>
      </c>
      <c r="G459" s="1000"/>
      <c r="H459" s="1000"/>
      <c r="I459" s="1000"/>
      <c r="J459" s="1000"/>
      <c r="K459" s="1000" t="str">
        <f>'ﾗｲｶﾑ杯参加ﾁｰﾑ（高）'!I22&amp;"　"&amp;'ﾗｲｶﾑ杯参加ﾁｰﾑ（高）'!J22&amp;"　様"</f>
        <v>　　様</v>
      </c>
      <c r="L459" s="1001"/>
      <c r="M459" s="1001"/>
      <c r="N459" s="1001"/>
      <c r="O459" s="1002"/>
      <c r="P459" s="1000" t="str">
        <f>K459</f>
        <v>　　様</v>
      </c>
      <c r="Q459" s="1000"/>
      <c r="R459" s="1000"/>
      <c r="S459" s="1000"/>
      <c r="T459" s="1000"/>
    </row>
    <row r="460" spans="1:16" ht="19.5" customHeight="1">
      <c r="A460" s="66"/>
      <c r="B460" s="15"/>
      <c r="C460" s="15"/>
      <c r="D460" s="15"/>
      <c r="E460" s="65"/>
      <c r="F460" s="15"/>
      <c r="K460" s="66"/>
      <c r="L460" s="15"/>
      <c r="M460" s="15"/>
      <c r="N460" s="15"/>
      <c r="O460" s="65"/>
      <c r="P460" s="15"/>
    </row>
    <row r="461" spans="1:16" ht="19.5" customHeight="1">
      <c r="A461" s="66"/>
      <c r="B461" s="15"/>
      <c r="C461" s="15"/>
      <c r="D461" s="15"/>
      <c r="E461" s="65"/>
      <c r="F461" s="15"/>
      <c r="K461" s="66"/>
      <c r="L461" s="15"/>
      <c r="M461" s="15"/>
      <c r="N461" s="15"/>
      <c r="O461" s="65"/>
      <c r="P461" s="15"/>
    </row>
    <row r="462" spans="1:20" ht="19.5" customHeight="1">
      <c r="A462" s="997">
        <f>'ﾗｲｶﾑ杯参加ﾁｰﾑ（高）'!E22</f>
        <v>0</v>
      </c>
      <c r="B462" s="998"/>
      <c r="C462" s="998"/>
      <c r="D462" s="998"/>
      <c r="E462" s="999"/>
      <c r="F462" s="997">
        <f>A462</f>
        <v>0</v>
      </c>
      <c r="G462" s="998"/>
      <c r="H462" s="998"/>
      <c r="I462" s="998"/>
      <c r="J462" s="998"/>
      <c r="K462" s="997">
        <f>'ﾗｲｶﾑ杯参加ﾁｰﾑ（高）'!K22</f>
        <v>0</v>
      </c>
      <c r="L462" s="998"/>
      <c r="M462" s="998"/>
      <c r="N462" s="998"/>
      <c r="O462" s="999"/>
      <c r="P462" s="997">
        <f>K462</f>
        <v>0</v>
      </c>
      <c r="Q462" s="998"/>
      <c r="R462" s="998"/>
      <c r="S462" s="998"/>
      <c r="T462" s="998"/>
    </row>
    <row r="463" spans="1:16" ht="19.5" customHeight="1">
      <c r="A463" s="66"/>
      <c r="B463" s="15"/>
      <c r="C463" s="15"/>
      <c r="D463" s="15"/>
      <c r="E463" s="65"/>
      <c r="F463" s="15"/>
      <c r="K463" s="66"/>
      <c r="L463" s="15"/>
      <c r="M463" s="15"/>
      <c r="N463" s="15"/>
      <c r="O463" s="65"/>
      <c r="P463" s="15"/>
    </row>
    <row r="464" spans="1:17" s="6" customFormat="1" ht="19.5" customHeight="1">
      <c r="A464" s="67"/>
      <c r="B464" s="68" t="s">
        <v>241</v>
      </c>
      <c r="C464" s="67"/>
      <c r="D464" s="67"/>
      <c r="E464" s="69"/>
      <c r="F464" s="67"/>
      <c r="G464" s="68" t="str">
        <f>$B$8</f>
        <v>但し、</v>
      </c>
      <c r="K464" s="67"/>
      <c r="L464" s="68" t="s">
        <v>241</v>
      </c>
      <c r="M464" s="67"/>
      <c r="N464" s="67"/>
      <c r="O464" s="69"/>
      <c r="P464" s="67"/>
      <c r="Q464" s="68" t="str">
        <f>$B$8</f>
        <v>但し、</v>
      </c>
    </row>
    <row r="465" spans="1:17" s="6" customFormat="1" ht="19.5" customHeight="1">
      <c r="A465" s="67"/>
      <c r="B465" s="511" t="str">
        <f>'ﾗｲｶﾑ杯参加ﾁｰﾑ（高）'!$N$2</f>
        <v>第１8回スポーツショップライカム杯 秋季小学生バレーボール大会</v>
      </c>
      <c r="C465" s="67"/>
      <c r="D465" s="67"/>
      <c r="E465" s="69"/>
      <c r="F465" s="67"/>
      <c r="G465" s="511" t="str">
        <f>$B$9</f>
        <v>第１8回スポーツショップライカム杯 秋季小学生バレーボール大会</v>
      </c>
      <c r="K465" s="67"/>
      <c r="L465" s="511" t="str">
        <f>'ﾗｲｶﾑ杯参加ﾁｰﾑ（高）'!$N$2</f>
        <v>第１8回スポーツショップライカム杯 秋季小学生バレーボール大会</v>
      </c>
      <c r="M465" s="67"/>
      <c r="N465" s="67"/>
      <c r="O465" s="69"/>
      <c r="P465" s="67"/>
      <c r="Q465" s="511" t="str">
        <f>$B$9</f>
        <v>第１8回スポーツショップライカム杯 秋季小学生バレーボール大会</v>
      </c>
    </row>
    <row r="466" spans="1:17" s="6" customFormat="1" ht="19.5" customHeight="1">
      <c r="A466" s="67"/>
      <c r="B466" s="68">
        <f>'ﾗｲｶﾑ杯参加ﾁｰﾑ（高）'!$N$3</f>
        <v>0</v>
      </c>
      <c r="C466" s="68"/>
      <c r="D466" s="67"/>
      <c r="E466" s="69"/>
      <c r="F466" s="67"/>
      <c r="G466" s="68">
        <f>$B$10</f>
        <v>0</v>
      </c>
      <c r="K466" s="67"/>
      <c r="L466" s="68">
        <f>'ﾗｲｶﾑ杯参加ﾁｰﾑ（高）'!$N$3</f>
        <v>0</v>
      </c>
      <c r="M466" s="68"/>
      <c r="N466" s="67"/>
      <c r="O466" s="69"/>
      <c r="P466" s="67"/>
      <c r="Q466" s="68">
        <f>$B$10</f>
        <v>0</v>
      </c>
    </row>
    <row r="467" spans="1:17" s="6" customFormat="1" ht="19.5" customHeight="1">
      <c r="A467" s="67"/>
      <c r="B467" s="68" t="str">
        <f>'ﾗｲｶﾑ杯参加ﾁｰﾑ（高）'!$N$4</f>
        <v>参加料として</v>
      </c>
      <c r="C467" s="68"/>
      <c r="D467" s="67"/>
      <c r="E467" s="69"/>
      <c r="F467" s="67"/>
      <c r="G467" s="68" t="str">
        <f>$B$11</f>
        <v>参加料として</v>
      </c>
      <c r="K467" s="67"/>
      <c r="L467" s="68" t="str">
        <f>'ﾗｲｶﾑ杯参加ﾁｰﾑ（高）'!$N$4</f>
        <v>参加料として</v>
      </c>
      <c r="M467" s="68"/>
      <c r="N467" s="67"/>
      <c r="O467" s="69"/>
      <c r="P467" s="67"/>
      <c r="Q467" s="68" t="str">
        <f>$B$11</f>
        <v>参加料として</v>
      </c>
    </row>
    <row r="468" spans="1:17" s="6" customFormat="1" ht="19.5" customHeight="1">
      <c r="A468" s="67"/>
      <c r="B468" s="68">
        <f>'ﾗｲｶﾑ杯参加ﾁｰﾑ（高）'!$N$5</f>
        <v>0</v>
      </c>
      <c r="C468" s="67"/>
      <c r="D468" s="67"/>
      <c r="E468" s="69"/>
      <c r="F468" s="67"/>
      <c r="G468" s="68">
        <f aca="true" t="shared" si="38" ref="G468:G480">$B468</f>
        <v>0</v>
      </c>
      <c r="K468" s="67"/>
      <c r="L468" s="68">
        <f>'ﾗｲｶﾑ杯参加ﾁｰﾑ（高）'!$N$5</f>
        <v>0</v>
      </c>
      <c r="M468" s="67"/>
      <c r="N468" s="67"/>
      <c r="O468" s="69"/>
      <c r="P468" s="67"/>
      <c r="Q468" s="68">
        <f aca="true" t="shared" si="39" ref="Q468:Q480">$B468</f>
        <v>0</v>
      </c>
    </row>
    <row r="469" spans="1:17" s="6" customFormat="1" ht="19.5" customHeight="1">
      <c r="A469" s="67"/>
      <c r="B469" s="68">
        <f>'ﾗｲｶﾑ杯参加ﾁｰﾑ（高）'!$N$6</f>
        <v>0</v>
      </c>
      <c r="C469" s="67"/>
      <c r="D469" s="67"/>
      <c r="E469" s="69"/>
      <c r="F469" s="67"/>
      <c r="G469" s="68">
        <f t="shared" si="38"/>
        <v>0</v>
      </c>
      <c r="K469" s="67"/>
      <c r="L469" s="68">
        <f>'ﾗｲｶﾑ杯参加ﾁｰﾑ（高）'!$N$6</f>
        <v>0</v>
      </c>
      <c r="M469" s="67"/>
      <c r="N469" s="67"/>
      <c r="O469" s="69"/>
      <c r="P469" s="67"/>
      <c r="Q469" s="68">
        <f t="shared" si="39"/>
        <v>0</v>
      </c>
    </row>
    <row r="470" spans="1:17" s="6" customFormat="1" ht="19.5" customHeight="1">
      <c r="A470" s="67"/>
      <c r="B470" s="68">
        <f>'ﾗｲｶﾑ杯参加ﾁｰﾑ（高）'!$N$7</f>
        <v>0</v>
      </c>
      <c r="C470" s="67"/>
      <c r="D470" s="67"/>
      <c r="E470" s="69"/>
      <c r="F470" s="67"/>
      <c r="G470" s="68">
        <f t="shared" si="38"/>
        <v>0</v>
      </c>
      <c r="K470" s="67"/>
      <c r="L470" s="68">
        <f>'ﾗｲｶﾑ杯参加ﾁｰﾑ（高）'!$N$7</f>
        <v>0</v>
      </c>
      <c r="M470" s="67"/>
      <c r="N470" s="67"/>
      <c r="O470" s="69"/>
      <c r="P470" s="67"/>
      <c r="Q470" s="68">
        <f t="shared" si="39"/>
        <v>0</v>
      </c>
    </row>
    <row r="471" spans="1:17" s="6" customFormat="1" ht="19.5" customHeight="1">
      <c r="A471" s="67"/>
      <c r="B471" s="68" t="str">
        <f>"入金日　"&amp;"平成"&amp;'ﾗｲｶﾑ杯参加ﾁｰﾑ（高）'!$O$8&amp;"年　"&amp;'ﾗｲｶﾑ杯参加ﾁｰﾑ（高）'!$Q$8&amp;"月"&amp;'ﾗｲｶﾑ杯参加ﾁｰﾑ（高）'!$S$8&amp;"日　"&amp;'ﾗｲｶﾑ杯参加ﾁｰﾑ（高）'!$U$8</f>
        <v>入金日　平成4年　9月23日　金曜日</v>
      </c>
      <c r="C471" s="67"/>
      <c r="D471" s="67"/>
      <c r="E471" s="69"/>
      <c r="F471" s="67"/>
      <c r="G471" s="68" t="str">
        <f t="shared" si="38"/>
        <v>入金日　平成4年　9月23日　金曜日</v>
      </c>
      <c r="K471" s="67"/>
      <c r="L471" s="68" t="str">
        <f>"入金日　"&amp;"平成"&amp;'ﾗｲｶﾑ杯参加ﾁｰﾑ（高）'!$O$8&amp;"年　"&amp;'ﾗｲｶﾑ杯参加ﾁｰﾑ（高）'!$Q$8&amp;"月"&amp;'ﾗｲｶﾑ杯参加ﾁｰﾑ（高）'!$S$8&amp;"日　"&amp;'ﾗｲｶﾑ杯参加ﾁｰﾑ（高）'!$U$8</f>
        <v>入金日　平成4年　9月23日　金曜日</v>
      </c>
      <c r="M471" s="67"/>
      <c r="N471" s="67"/>
      <c r="O471" s="69"/>
      <c r="P471" s="67"/>
      <c r="Q471" s="68" t="str">
        <f t="shared" si="39"/>
        <v>入金日　平成4年　9月23日　金曜日</v>
      </c>
    </row>
    <row r="472" spans="1:17" s="6" customFormat="1" ht="19.5" customHeight="1">
      <c r="A472" s="67"/>
      <c r="B472" s="68">
        <f>'ﾗｲｶﾑ杯参加ﾁｰﾑ（高）'!$N$9</f>
        <v>0</v>
      </c>
      <c r="C472" s="67"/>
      <c r="D472" s="67"/>
      <c r="E472" s="69"/>
      <c r="F472" s="67"/>
      <c r="G472" s="68">
        <f t="shared" si="38"/>
        <v>0</v>
      </c>
      <c r="K472" s="67"/>
      <c r="L472" s="68">
        <f>'ﾗｲｶﾑ杯参加ﾁｰﾑ（高）'!$N$9</f>
        <v>0</v>
      </c>
      <c r="M472" s="67"/>
      <c r="N472" s="67"/>
      <c r="O472" s="69"/>
      <c r="P472" s="67"/>
      <c r="Q472" s="68">
        <f t="shared" si="39"/>
        <v>0</v>
      </c>
    </row>
    <row r="473" spans="1:17" s="6" customFormat="1" ht="19.5" customHeight="1">
      <c r="A473" s="67"/>
      <c r="B473" s="68" t="s">
        <v>242</v>
      </c>
      <c r="C473" s="67"/>
      <c r="D473" s="67"/>
      <c r="E473" s="69"/>
      <c r="F473" s="67"/>
      <c r="G473" s="68" t="str">
        <f t="shared" si="38"/>
        <v>上記正に領収致しました。</v>
      </c>
      <c r="K473" s="67"/>
      <c r="L473" s="68" t="s">
        <v>242</v>
      </c>
      <c r="M473" s="67"/>
      <c r="N473" s="67"/>
      <c r="O473" s="69"/>
      <c r="P473" s="67"/>
      <c r="Q473" s="68" t="str">
        <f t="shared" si="39"/>
        <v>上記正に領収致しました。</v>
      </c>
    </row>
    <row r="474" spans="1:17" s="6" customFormat="1" ht="19.5" customHeight="1">
      <c r="A474" s="67"/>
      <c r="B474" s="68">
        <f>'ﾗｲｶﾑ杯参加ﾁｰﾑ（高）'!$N$11</f>
        <v>0</v>
      </c>
      <c r="C474" s="67"/>
      <c r="D474" s="67"/>
      <c r="E474" s="69"/>
      <c r="F474" s="67"/>
      <c r="G474" s="68">
        <f t="shared" si="38"/>
        <v>0</v>
      </c>
      <c r="K474" s="67"/>
      <c r="L474" s="68">
        <f>'ﾗｲｶﾑ杯参加ﾁｰﾑ（高）'!$N$11</f>
        <v>0</v>
      </c>
      <c r="M474" s="67"/>
      <c r="N474" s="67"/>
      <c r="O474" s="69"/>
      <c r="P474" s="67"/>
      <c r="Q474" s="68">
        <f t="shared" si="39"/>
        <v>0</v>
      </c>
    </row>
    <row r="475" spans="1:17" s="6" customFormat="1" ht="19.5" customHeight="1">
      <c r="A475" s="67"/>
      <c r="B475" s="68" t="str">
        <f>'ﾗｲｶﾑ杯参加ﾁｰﾑ（高）'!$N$12</f>
        <v>宮古地区小学生バレーボール連盟</v>
      </c>
      <c r="C475" s="67"/>
      <c r="D475" s="67"/>
      <c r="E475" s="69"/>
      <c r="F475" s="67"/>
      <c r="G475" s="68" t="str">
        <f t="shared" si="38"/>
        <v>宮古地区小学生バレーボール連盟</v>
      </c>
      <c r="K475" s="67"/>
      <c r="L475" s="68" t="str">
        <f>'ﾗｲｶﾑ杯参加ﾁｰﾑ（高）'!$N$12</f>
        <v>宮古地区小学生バレーボール連盟</v>
      </c>
      <c r="M475" s="67"/>
      <c r="N475" s="67"/>
      <c r="O475" s="69"/>
      <c r="P475" s="67"/>
      <c r="Q475" s="68" t="str">
        <f t="shared" si="39"/>
        <v>宮古地区小学生バレーボール連盟</v>
      </c>
    </row>
    <row r="476" spans="1:17" s="6" customFormat="1" ht="19.5" customHeight="1">
      <c r="A476" s="67"/>
      <c r="B476" s="68" t="str">
        <f>'ﾗｲｶﾑ杯参加ﾁｰﾑ（高）'!$N$13&amp;" 　印"</f>
        <v>会　　長　　　漢那　則朋 　印</v>
      </c>
      <c r="C476" s="67"/>
      <c r="D476" s="67"/>
      <c r="E476" s="69"/>
      <c r="F476" s="67"/>
      <c r="G476" s="68" t="str">
        <f t="shared" si="38"/>
        <v>会　　長　　　漢那　則朋 　印</v>
      </c>
      <c r="K476" s="67"/>
      <c r="L476" s="68" t="str">
        <f>'ﾗｲｶﾑ杯参加ﾁｰﾑ（高）'!$N$13&amp;" 　印"</f>
        <v>会　　長　　　漢那　則朋 　印</v>
      </c>
      <c r="M476" s="67"/>
      <c r="N476" s="67"/>
      <c r="O476" s="69"/>
      <c r="P476" s="67"/>
      <c r="Q476" s="68" t="str">
        <f t="shared" si="39"/>
        <v>会　　長　　　漢那　則朋 　印</v>
      </c>
    </row>
    <row r="477" spans="1:17" s="6" customFormat="1" ht="19.5" customHeight="1">
      <c r="A477" s="67"/>
      <c r="B477" s="68">
        <f>'ﾗｲｶﾑ杯参加ﾁｰﾑ（高）'!$N$14</f>
        <v>0</v>
      </c>
      <c r="C477" s="67"/>
      <c r="D477" s="67"/>
      <c r="E477" s="69"/>
      <c r="F477" s="67"/>
      <c r="G477" s="68">
        <f t="shared" si="38"/>
        <v>0</v>
      </c>
      <c r="K477" s="67"/>
      <c r="L477" s="68">
        <f>'ﾗｲｶﾑ杯参加ﾁｰﾑ（高）'!$N$14</f>
        <v>0</v>
      </c>
      <c r="M477" s="67"/>
      <c r="N477" s="67"/>
      <c r="O477" s="69"/>
      <c r="P477" s="67"/>
      <c r="Q477" s="68">
        <f t="shared" si="39"/>
        <v>0</v>
      </c>
    </row>
    <row r="478" spans="1:17" s="6" customFormat="1" ht="19.5" customHeight="1">
      <c r="A478" s="67"/>
      <c r="B478" s="68">
        <f>'ﾗｲｶﾑ杯参加ﾁｰﾑ（高）'!$N$15</f>
        <v>0</v>
      </c>
      <c r="C478" s="67"/>
      <c r="D478" s="67"/>
      <c r="E478" s="69"/>
      <c r="F478" s="67"/>
      <c r="G478" s="68">
        <f t="shared" si="38"/>
        <v>0</v>
      </c>
      <c r="K478" s="67"/>
      <c r="L478" s="68">
        <f>'ﾗｲｶﾑ杯参加ﾁｰﾑ（高）'!$N$15</f>
        <v>0</v>
      </c>
      <c r="M478" s="67"/>
      <c r="N478" s="67"/>
      <c r="O478" s="69"/>
      <c r="P478" s="67"/>
      <c r="Q478" s="68">
        <f t="shared" si="39"/>
        <v>0</v>
      </c>
    </row>
    <row r="479" spans="1:17" ht="19.5" customHeight="1">
      <c r="A479" s="15"/>
      <c r="B479" s="68">
        <f>'ﾗｲｶﾑ杯参加ﾁｰﾑ（高）'!$N$16</f>
        <v>0</v>
      </c>
      <c r="C479" s="15"/>
      <c r="D479" s="15"/>
      <c r="E479" s="65"/>
      <c r="F479" s="15"/>
      <c r="G479" s="68">
        <f t="shared" si="38"/>
        <v>0</v>
      </c>
      <c r="K479" s="15"/>
      <c r="L479" s="68">
        <f>'ﾗｲｶﾑ杯参加ﾁｰﾑ（高）'!$N$16</f>
        <v>0</v>
      </c>
      <c r="M479" s="15"/>
      <c r="N479" s="15"/>
      <c r="O479" s="65"/>
      <c r="P479" s="15"/>
      <c r="Q479" s="68">
        <f t="shared" si="39"/>
        <v>0</v>
      </c>
    </row>
    <row r="480" spans="1:17" ht="19.5" customHeight="1">
      <c r="A480" s="15"/>
      <c r="B480" s="68">
        <f>'ﾗｲｶﾑ杯参加ﾁｰﾑ（高）'!$N$17</f>
        <v>0</v>
      </c>
      <c r="C480" s="15"/>
      <c r="D480" s="15"/>
      <c r="E480" s="65"/>
      <c r="F480" s="15"/>
      <c r="G480" s="68">
        <f t="shared" si="38"/>
        <v>0</v>
      </c>
      <c r="K480" s="15"/>
      <c r="L480" s="68">
        <f>'ﾗｲｶﾑ杯参加ﾁｰﾑ（高）'!$N$17</f>
        <v>0</v>
      </c>
      <c r="M480" s="15"/>
      <c r="N480" s="15"/>
      <c r="O480" s="65"/>
      <c r="P480" s="15"/>
      <c r="Q480" s="68">
        <f t="shared" si="39"/>
        <v>0</v>
      </c>
    </row>
    <row r="481" spans="1:20" ht="23.25">
      <c r="A481" s="1003" t="s">
        <v>239</v>
      </c>
      <c r="B481" s="1003"/>
      <c r="C481" s="1003"/>
      <c r="D481" s="1003"/>
      <c r="E481" s="1004"/>
      <c r="F481" s="1003" t="s">
        <v>240</v>
      </c>
      <c r="G481" s="1003"/>
      <c r="H481" s="1003"/>
      <c r="I481" s="1003"/>
      <c r="J481" s="1003"/>
      <c r="K481" s="1003" t="s">
        <v>239</v>
      </c>
      <c r="L481" s="1003"/>
      <c r="M481" s="1003"/>
      <c r="N481" s="1003"/>
      <c r="O481" s="1004"/>
      <c r="P481" s="1003" t="s">
        <v>240</v>
      </c>
      <c r="Q481" s="1003"/>
      <c r="R481" s="1003"/>
      <c r="S481" s="1003"/>
      <c r="T481" s="1003"/>
    </row>
    <row r="482" spans="1:16" ht="24" customHeight="1">
      <c r="A482" s="64"/>
      <c r="B482" s="15"/>
      <c r="C482" s="15"/>
      <c r="D482" s="15"/>
      <c r="E482" s="65"/>
      <c r="F482" s="15"/>
      <c r="K482" s="64"/>
      <c r="L482" s="15"/>
      <c r="M482" s="15"/>
      <c r="N482" s="15"/>
      <c r="O482" s="65"/>
      <c r="P482" s="15"/>
    </row>
    <row r="483" spans="1:20" ht="23.25">
      <c r="A483" s="1000" t="str">
        <f>'ﾗｲｶﾑ杯参加ﾁｰﾑ（高）'!C23&amp;"　"&amp;'ﾗｲｶﾑ杯参加ﾁｰﾑ（高）'!D23&amp;"　様"</f>
        <v>　　様</v>
      </c>
      <c r="B483" s="1001"/>
      <c r="C483" s="1001"/>
      <c r="D483" s="1001"/>
      <c r="E483" s="1002"/>
      <c r="F483" s="1000" t="str">
        <f>A483</f>
        <v>　　様</v>
      </c>
      <c r="G483" s="1000"/>
      <c r="H483" s="1000"/>
      <c r="I483" s="1000"/>
      <c r="J483" s="1000"/>
      <c r="K483" s="1000" t="str">
        <f>'ﾗｲｶﾑ杯参加ﾁｰﾑ（高）'!I23&amp;"　"&amp;'ﾗｲｶﾑ杯参加ﾁｰﾑ（高）'!J23&amp;"　様"</f>
        <v>　　様</v>
      </c>
      <c r="L483" s="1001"/>
      <c r="M483" s="1001"/>
      <c r="N483" s="1001"/>
      <c r="O483" s="1002"/>
      <c r="P483" s="1000" t="str">
        <f>K483</f>
        <v>　　様</v>
      </c>
      <c r="Q483" s="1000"/>
      <c r="R483" s="1000"/>
      <c r="S483" s="1000"/>
      <c r="T483" s="1000"/>
    </row>
    <row r="484" spans="1:16" ht="19.5" customHeight="1">
      <c r="A484" s="66"/>
      <c r="B484" s="15"/>
      <c r="C484" s="15"/>
      <c r="D484" s="15"/>
      <c r="E484" s="65"/>
      <c r="F484" s="15"/>
      <c r="K484" s="66"/>
      <c r="L484" s="15"/>
      <c r="M484" s="15"/>
      <c r="N484" s="15"/>
      <c r="O484" s="65"/>
      <c r="P484" s="15"/>
    </row>
    <row r="485" spans="1:16" ht="19.5" customHeight="1">
      <c r="A485" s="66"/>
      <c r="B485" s="15"/>
      <c r="C485" s="15"/>
      <c r="D485" s="15"/>
      <c r="E485" s="65"/>
      <c r="F485" s="15"/>
      <c r="K485" s="66"/>
      <c r="L485" s="15"/>
      <c r="M485" s="15"/>
      <c r="N485" s="15"/>
      <c r="O485" s="65"/>
      <c r="P485" s="15"/>
    </row>
    <row r="486" spans="1:20" ht="19.5" customHeight="1">
      <c r="A486" s="997">
        <f>'ﾗｲｶﾑ杯参加ﾁｰﾑ（高）'!E23</f>
        <v>0</v>
      </c>
      <c r="B486" s="998"/>
      <c r="C486" s="998"/>
      <c r="D486" s="998"/>
      <c r="E486" s="999"/>
      <c r="F486" s="997">
        <f>A486</f>
        <v>0</v>
      </c>
      <c r="G486" s="998"/>
      <c r="H486" s="998"/>
      <c r="I486" s="998"/>
      <c r="J486" s="998"/>
      <c r="K486" s="997">
        <f>'ﾗｲｶﾑ杯参加ﾁｰﾑ（高）'!K23</f>
        <v>0</v>
      </c>
      <c r="L486" s="998"/>
      <c r="M486" s="998"/>
      <c r="N486" s="998"/>
      <c r="O486" s="999"/>
      <c r="P486" s="997">
        <f>K486</f>
        <v>0</v>
      </c>
      <c r="Q486" s="998"/>
      <c r="R486" s="998"/>
      <c r="S486" s="998"/>
      <c r="T486" s="998"/>
    </row>
    <row r="487" spans="1:16" ht="19.5" customHeight="1">
      <c r="A487" s="66"/>
      <c r="B487" s="15"/>
      <c r="C487" s="15"/>
      <c r="D487" s="15"/>
      <c r="E487" s="65"/>
      <c r="F487" s="15"/>
      <c r="K487" s="66"/>
      <c r="L487" s="15"/>
      <c r="M487" s="15"/>
      <c r="N487" s="15"/>
      <c r="O487" s="65"/>
      <c r="P487" s="15"/>
    </row>
    <row r="488" spans="1:17" s="6" customFormat="1" ht="19.5" customHeight="1">
      <c r="A488" s="67"/>
      <c r="B488" s="68" t="s">
        <v>241</v>
      </c>
      <c r="C488" s="67"/>
      <c r="D488" s="67"/>
      <c r="E488" s="69"/>
      <c r="F488" s="67"/>
      <c r="G488" s="68" t="str">
        <f>$B$8</f>
        <v>但し、</v>
      </c>
      <c r="K488" s="67"/>
      <c r="L488" s="68" t="s">
        <v>241</v>
      </c>
      <c r="M488" s="67"/>
      <c r="N488" s="67"/>
      <c r="O488" s="69"/>
      <c r="P488" s="67"/>
      <c r="Q488" s="68" t="str">
        <f>$B$8</f>
        <v>但し、</v>
      </c>
    </row>
    <row r="489" spans="1:17" s="6" customFormat="1" ht="19.5" customHeight="1">
      <c r="A489" s="67"/>
      <c r="B489" s="511" t="str">
        <f>'ﾗｲｶﾑ杯参加ﾁｰﾑ（高）'!$N$2</f>
        <v>第１8回スポーツショップライカム杯 秋季小学生バレーボール大会</v>
      </c>
      <c r="C489" s="67"/>
      <c r="D489" s="67"/>
      <c r="E489" s="69"/>
      <c r="F489" s="67"/>
      <c r="G489" s="511" t="str">
        <f>$B$9</f>
        <v>第１8回スポーツショップライカム杯 秋季小学生バレーボール大会</v>
      </c>
      <c r="K489" s="67"/>
      <c r="L489" s="511" t="str">
        <f>'ﾗｲｶﾑ杯参加ﾁｰﾑ（高）'!$N$2</f>
        <v>第１8回スポーツショップライカム杯 秋季小学生バレーボール大会</v>
      </c>
      <c r="M489" s="67"/>
      <c r="N489" s="67"/>
      <c r="O489" s="69"/>
      <c r="P489" s="67"/>
      <c r="Q489" s="511" t="str">
        <f>$B$9</f>
        <v>第１8回スポーツショップライカム杯 秋季小学生バレーボール大会</v>
      </c>
    </row>
    <row r="490" spans="1:17" s="6" customFormat="1" ht="19.5" customHeight="1">
      <c r="A490" s="67"/>
      <c r="B490" s="68">
        <f>'ﾗｲｶﾑ杯参加ﾁｰﾑ（高）'!$N$3</f>
        <v>0</v>
      </c>
      <c r="C490" s="68"/>
      <c r="D490" s="67"/>
      <c r="E490" s="69"/>
      <c r="F490" s="67"/>
      <c r="G490" s="68">
        <f>$B$10</f>
        <v>0</v>
      </c>
      <c r="K490" s="67"/>
      <c r="L490" s="68">
        <f>'ﾗｲｶﾑ杯参加ﾁｰﾑ（高）'!$N$3</f>
        <v>0</v>
      </c>
      <c r="M490" s="68"/>
      <c r="N490" s="67"/>
      <c r="O490" s="69"/>
      <c r="P490" s="67"/>
      <c r="Q490" s="68">
        <f>$B$10</f>
        <v>0</v>
      </c>
    </row>
    <row r="491" spans="1:17" s="6" customFormat="1" ht="19.5" customHeight="1">
      <c r="A491" s="67"/>
      <c r="B491" s="68" t="str">
        <f>'ﾗｲｶﾑ杯参加ﾁｰﾑ（高）'!$N$4</f>
        <v>参加料として</v>
      </c>
      <c r="C491" s="68"/>
      <c r="D491" s="67"/>
      <c r="E491" s="69"/>
      <c r="F491" s="67"/>
      <c r="G491" s="68" t="str">
        <f>$B$11</f>
        <v>参加料として</v>
      </c>
      <c r="K491" s="67"/>
      <c r="L491" s="68" t="str">
        <f>'ﾗｲｶﾑ杯参加ﾁｰﾑ（高）'!$N$4</f>
        <v>参加料として</v>
      </c>
      <c r="M491" s="68"/>
      <c r="N491" s="67"/>
      <c r="O491" s="69"/>
      <c r="P491" s="67"/>
      <c r="Q491" s="68" t="str">
        <f>$B$11</f>
        <v>参加料として</v>
      </c>
    </row>
    <row r="492" spans="1:17" s="6" customFormat="1" ht="19.5" customHeight="1">
      <c r="A492" s="67"/>
      <c r="B492" s="68">
        <f>'ﾗｲｶﾑ杯参加ﾁｰﾑ（高）'!$N$5</f>
        <v>0</v>
      </c>
      <c r="C492" s="67"/>
      <c r="D492" s="67"/>
      <c r="E492" s="69"/>
      <c r="F492" s="67"/>
      <c r="G492" s="68">
        <f aca="true" t="shared" si="40" ref="G492:G504">$B492</f>
        <v>0</v>
      </c>
      <c r="K492" s="67"/>
      <c r="L492" s="68">
        <f>'ﾗｲｶﾑ杯参加ﾁｰﾑ（高）'!$N$5</f>
        <v>0</v>
      </c>
      <c r="M492" s="67"/>
      <c r="N492" s="67"/>
      <c r="O492" s="69"/>
      <c r="P492" s="67"/>
      <c r="Q492" s="68">
        <f aca="true" t="shared" si="41" ref="Q492:Q504">$B492</f>
        <v>0</v>
      </c>
    </row>
    <row r="493" spans="1:17" s="6" customFormat="1" ht="19.5" customHeight="1">
      <c r="A493" s="67"/>
      <c r="B493" s="68">
        <f>'ﾗｲｶﾑ杯参加ﾁｰﾑ（高）'!$N$6</f>
        <v>0</v>
      </c>
      <c r="C493" s="67"/>
      <c r="D493" s="67"/>
      <c r="E493" s="69"/>
      <c r="F493" s="67"/>
      <c r="G493" s="68">
        <f t="shared" si="40"/>
        <v>0</v>
      </c>
      <c r="K493" s="67"/>
      <c r="L493" s="68">
        <f>'ﾗｲｶﾑ杯参加ﾁｰﾑ（高）'!$N$6</f>
        <v>0</v>
      </c>
      <c r="M493" s="67"/>
      <c r="N493" s="67"/>
      <c r="O493" s="69"/>
      <c r="P493" s="67"/>
      <c r="Q493" s="68">
        <f t="shared" si="41"/>
        <v>0</v>
      </c>
    </row>
    <row r="494" spans="1:17" s="6" customFormat="1" ht="19.5" customHeight="1">
      <c r="A494" s="67"/>
      <c r="B494" s="68">
        <f>'ﾗｲｶﾑ杯参加ﾁｰﾑ（高）'!$N$7</f>
        <v>0</v>
      </c>
      <c r="C494" s="67"/>
      <c r="D494" s="67"/>
      <c r="E494" s="69"/>
      <c r="F494" s="67"/>
      <c r="G494" s="68">
        <f t="shared" si="40"/>
        <v>0</v>
      </c>
      <c r="K494" s="67"/>
      <c r="L494" s="68">
        <f>'ﾗｲｶﾑ杯参加ﾁｰﾑ（高）'!$N$7</f>
        <v>0</v>
      </c>
      <c r="M494" s="67"/>
      <c r="N494" s="67"/>
      <c r="O494" s="69"/>
      <c r="P494" s="67"/>
      <c r="Q494" s="68">
        <f t="shared" si="41"/>
        <v>0</v>
      </c>
    </row>
    <row r="495" spans="1:17" s="6" customFormat="1" ht="19.5" customHeight="1">
      <c r="A495" s="67"/>
      <c r="B495" s="68" t="str">
        <f>"入金日　"&amp;"平成"&amp;'ﾗｲｶﾑ杯参加ﾁｰﾑ（高）'!$O$8&amp;"年　"&amp;'ﾗｲｶﾑ杯参加ﾁｰﾑ（高）'!$Q$8&amp;"月"&amp;'ﾗｲｶﾑ杯参加ﾁｰﾑ（高）'!$S$8&amp;"日　"&amp;'ﾗｲｶﾑ杯参加ﾁｰﾑ（高）'!$U$8</f>
        <v>入金日　平成4年　9月23日　金曜日</v>
      </c>
      <c r="C495" s="67"/>
      <c r="D495" s="67"/>
      <c r="E495" s="69"/>
      <c r="F495" s="67"/>
      <c r="G495" s="68" t="str">
        <f t="shared" si="40"/>
        <v>入金日　平成4年　9月23日　金曜日</v>
      </c>
      <c r="K495" s="67"/>
      <c r="L495" s="68" t="str">
        <f>"入金日　"&amp;"平成"&amp;'ﾗｲｶﾑ杯参加ﾁｰﾑ（高）'!$O$8&amp;"年　"&amp;'ﾗｲｶﾑ杯参加ﾁｰﾑ（高）'!$Q$8&amp;"月"&amp;'ﾗｲｶﾑ杯参加ﾁｰﾑ（高）'!$S$8&amp;"日　"&amp;'ﾗｲｶﾑ杯参加ﾁｰﾑ（高）'!$U$8</f>
        <v>入金日　平成4年　9月23日　金曜日</v>
      </c>
      <c r="M495" s="67"/>
      <c r="N495" s="67"/>
      <c r="O495" s="69"/>
      <c r="P495" s="67"/>
      <c r="Q495" s="68" t="str">
        <f t="shared" si="41"/>
        <v>入金日　平成4年　9月23日　金曜日</v>
      </c>
    </row>
    <row r="496" spans="1:17" s="6" customFormat="1" ht="19.5" customHeight="1">
      <c r="A496" s="67"/>
      <c r="B496" s="68">
        <f>'ﾗｲｶﾑ杯参加ﾁｰﾑ（高）'!$N$9</f>
        <v>0</v>
      </c>
      <c r="C496" s="67"/>
      <c r="D496" s="67"/>
      <c r="E496" s="69"/>
      <c r="F496" s="67"/>
      <c r="G496" s="68">
        <f t="shared" si="40"/>
        <v>0</v>
      </c>
      <c r="K496" s="67"/>
      <c r="L496" s="68">
        <f>'ﾗｲｶﾑ杯参加ﾁｰﾑ（高）'!$N$9</f>
        <v>0</v>
      </c>
      <c r="M496" s="67"/>
      <c r="N496" s="67"/>
      <c r="O496" s="69"/>
      <c r="P496" s="67"/>
      <c r="Q496" s="68">
        <f t="shared" si="41"/>
        <v>0</v>
      </c>
    </row>
    <row r="497" spans="1:17" s="6" customFormat="1" ht="19.5" customHeight="1">
      <c r="A497" s="67"/>
      <c r="B497" s="68" t="s">
        <v>242</v>
      </c>
      <c r="C497" s="67"/>
      <c r="D497" s="67"/>
      <c r="E497" s="69"/>
      <c r="F497" s="67"/>
      <c r="G497" s="68" t="str">
        <f t="shared" si="40"/>
        <v>上記正に領収致しました。</v>
      </c>
      <c r="K497" s="67"/>
      <c r="L497" s="68" t="s">
        <v>242</v>
      </c>
      <c r="M497" s="67"/>
      <c r="N497" s="67"/>
      <c r="O497" s="69"/>
      <c r="P497" s="67"/>
      <c r="Q497" s="68" t="str">
        <f t="shared" si="41"/>
        <v>上記正に領収致しました。</v>
      </c>
    </row>
    <row r="498" spans="1:17" s="6" customFormat="1" ht="19.5" customHeight="1">
      <c r="A498" s="67"/>
      <c r="B498" s="68">
        <f>'ﾗｲｶﾑ杯参加ﾁｰﾑ（高）'!$N$11</f>
        <v>0</v>
      </c>
      <c r="C498" s="67"/>
      <c r="D498" s="67"/>
      <c r="E498" s="69"/>
      <c r="F498" s="67"/>
      <c r="G498" s="68">
        <f t="shared" si="40"/>
        <v>0</v>
      </c>
      <c r="K498" s="67"/>
      <c r="L498" s="68">
        <f>'ﾗｲｶﾑ杯参加ﾁｰﾑ（高）'!$N$11</f>
        <v>0</v>
      </c>
      <c r="M498" s="67"/>
      <c r="N498" s="67"/>
      <c r="O498" s="69"/>
      <c r="P498" s="67"/>
      <c r="Q498" s="68">
        <f t="shared" si="41"/>
        <v>0</v>
      </c>
    </row>
    <row r="499" spans="1:17" s="6" customFormat="1" ht="19.5" customHeight="1">
      <c r="A499" s="67"/>
      <c r="B499" s="68" t="str">
        <f>'ﾗｲｶﾑ杯参加ﾁｰﾑ（高）'!$N$12</f>
        <v>宮古地区小学生バレーボール連盟</v>
      </c>
      <c r="C499" s="67"/>
      <c r="D499" s="67"/>
      <c r="E499" s="69"/>
      <c r="F499" s="67"/>
      <c r="G499" s="68" t="str">
        <f t="shared" si="40"/>
        <v>宮古地区小学生バレーボール連盟</v>
      </c>
      <c r="K499" s="67"/>
      <c r="L499" s="68" t="str">
        <f>'ﾗｲｶﾑ杯参加ﾁｰﾑ（高）'!$N$12</f>
        <v>宮古地区小学生バレーボール連盟</v>
      </c>
      <c r="M499" s="67"/>
      <c r="N499" s="67"/>
      <c r="O499" s="69"/>
      <c r="P499" s="67"/>
      <c r="Q499" s="68" t="str">
        <f t="shared" si="41"/>
        <v>宮古地区小学生バレーボール連盟</v>
      </c>
    </row>
    <row r="500" spans="1:17" s="6" customFormat="1" ht="19.5" customHeight="1">
      <c r="A500" s="67"/>
      <c r="B500" s="68" t="str">
        <f>'ﾗｲｶﾑ杯参加ﾁｰﾑ（高）'!$N$13&amp;" 　印"</f>
        <v>会　　長　　　漢那　則朋 　印</v>
      </c>
      <c r="C500" s="67"/>
      <c r="D500" s="67"/>
      <c r="E500" s="69"/>
      <c r="F500" s="67"/>
      <c r="G500" s="68" t="str">
        <f t="shared" si="40"/>
        <v>会　　長　　　漢那　則朋 　印</v>
      </c>
      <c r="K500" s="67"/>
      <c r="L500" s="68" t="str">
        <f>'ﾗｲｶﾑ杯参加ﾁｰﾑ（高）'!$N$13&amp;" 　印"</f>
        <v>会　　長　　　漢那　則朋 　印</v>
      </c>
      <c r="M500" s="67"/>
      <c r="N500" s="67"/>
      <c r="O500" s="69"/>
      <c r="P500" s="67"/>
      <c r="Q500" s="68" t="str">
        <f t="shared" si="41"/>
        <v>会　　長　　　漢那　則朋 　印</v>
      </c>
    </row>
    <row r="501" spans="1:17" s="6" customFormat="1" ht="19.5" customHeight="1">
      <c r="A501" s="67"/>
      <c r="B501" s="68">
        <f>'ﾗｲｶﾑ杯参加ﾁｰﾑ（高）'!$N$14</f>
        <v>0</v>
      </c>
      <c r="C501" s="67"/>
      <c r="D501" s="67"/>
      <c r="E501" s="69"/>
      <c r="F501" s="67"/>
      <c r="G501" s="68">
        <f t="shared" si="40"/>
        <v>0</v>
      </c>
      <c r="K501" s="67"/>
      <c r="L501" s="68">
        <f>'ﾗｲｶﾑ杯参加ﾁｰﾑ（高）'!$N$14</f>
        <v>0</v>
      </c>
      <c r="M501" s="67"/>
      <c r="N501" s="67"/>
      <c r="O501" s="69"/>
      <c r="P501" s="67"/>
      <c r="Q501" s="68">
        <f t="shared" si="41"/>
        <v>0</v>
      </c>
    </row>
    <row r="502" spans="1:17" s="6" customFormat="1" ht="19.5" customHeight="1">
      <c r="A502" s="67"/>
      <c r="B502" s="68">
        <f>'ﾗｲｶﾑ杯参加ﾁｰﾑ（高）'!$N$15</f>
        <v>0</v>
      </c>
      <c r="C502" s="67"/>
      <c r="D502" s="67"/>
      <c r="E502" s="69"/>
      <c r="F502" s="67"/>
      <c r="G502" s="68">
        <f t="shared" si="40"/>
        <v>0</v>
      </c>
      <c r="K502" s="67"/>
      <c r="L502" s="68">
        <f>'ﾗｲｶﾑ杯参加ﾁｰﾑ（高）'!$N$15</f>
        <v>0</v>
      </c>
      <c r="M502" s="67"/>
      <c r="N502" s="67"/>
      <c r="O502" s="69"/>
      <c r="P502" s="67"/>
      <c r="Q502" s="68">
        <f t="shared" si="41"/>
        <v>0</v>
      </c>
    </row>
    <row r="503" spans="1:17" ht="19.5" customHeight="1">
      <c r="A503" s="15"/>
      <c r="B503" s="68">
        <f>'ﾗｲｶﾑ杯参加ﾁｰﾑ（高）'!$N$16</f>
        <v>0</v>
      </c>
      <c r="C503" s="15"/>
      <c r="D503" s="15"/>
      <c r="E503" s="65"/>
      <c r="F503" s="15"/>
      <c r="G503" s="68">
        <f t="shared" si="40"/>
        <v>0</v>
      </c>
      <c r="K503" s="15"/>
      <c r="L503" s="68">
        <f>'ﾗｲｶﾑ杯参加ﾁｰﾑ（高）'!$N$16</f>
        <v>0</v>
      </c>
      <c r="M503" s="15"/>
      <c r="N503" s="15"/>
      <c r="O503" s="65"/>
      <c r="P503" s="15"/>
      <c r="Q503" s="68">
        <f t="shared" si="41"/>
        <v>0</v>
      </c>
    </row>
    <row r="504" spans="1:17" ht="19.5" customHeight="1">
      <c r="A504" s="15"/>
      <c r="B504" s="68">
        <f>'ﾗｲｶﾑ杯参加ﾁｰﾑ（高）'!$N$17</f>
        <v>0</v>
      </c>
      <c r="C504" s="15"/>
      <c r="D504" s="15"/>
      <c r="E504" s="65"/>
      <c r="F504" s="15"/>
      <c r="G504" s="68">
        <f t="shared" si="40"/>
        <v>0</v>
      </c>
      <c r="K504" s="15"/>
      <c r="L504" s="68">
        <f>'ﾗｲｶﾑ杯参加ﾁｰﾑ（高）'!$N$17</f>
        <v>0</v>
      </c>
      <c r="M504" s="15"/>
      <c r="N504" s="15"/>
      <c r="O504" s="65"/>
      <c r="P504" s="15"/>
      <c r="Q504" s="68">
        <f t="shared" si="41"/>
        <v>0</v>
      </c>
    </row>
    <row r="505" spans="1:20" ht="23.25">
      <c r="A505" s="1003" t="s">
        <v>239</v>
      </c>
      <c r="B505" s="1003"/>
      <c r="C505" s="1003"/>
      <c r="D505" s="1003"/>
      <c r="E505" s="1004"/>
      <c r="F505" s="1003" t="s">
        <v>240</v>
      </c>
      <c r="G505" s="1003"/>
      <c r="H505" s="1003"/>
      <c r="I505" s="1003"/>
      <c r="J505" s="1003"/>
      <c r="K505" s="1003" t="s">
        <v>239</v>
      </c>
      <c r="L505" s="1003"/>
      <c r="M505" s="1003"/>
      <c r="N505" s="1003"/>
      <c r="O505" s="1004"/>
      <c r="P505" s="1003" t="s">
        <v>240</v>
      </c>
      <c r="Q505" s="1003"/>
      <c r="R505" s="1003"/>
      <c r="S505" s="1003"/>
      <c r="T505" s="1003"/>
    </row>
    <row r="506" spans="1:16" ht="24" customHeight="1">
      <c r="A506" s="64"/>
      <c r="B506" s="15"/>
      <c r="C506" s="15"/>
      <c r="D506" s="15"/>
      <c r="E506" s="65"/>
      <c r="F506" s="15"/>
      <c r="K506" s="64"/>
      <c r="L506" s="15"/>
      <c r="M506" s="15"/>
      <c r="N506" s="15"/>
      <c r="O506" s="65"/>
      <c r="P506" s="15"/>
    </row>
    <row r="507" spans="1:20" ht="23.25">
      <c r="A507" s="1000" t="str">
        <f>'ﾗｲｶﾑ杯参加ﾁｰﾑ（高）'!C24&amp;"　"&amp;'ﾗｲｶﾑ杯参加ﾁｰﾑ（高）'!D24&amp;"　様"</f>
        <v>　　様</v>
      </c>
      <c r="B507" s="1001"/>
      <c r="C507" s="1001"/>
      <c r="D507" s="1001"/>
      <c r="E507" s="1002"/>
      <c r="F507" s="1000" t="str">
        <f>A507</f>
        <v>　　様</v>
      </c>
      <c r="G507" s="1000"/>
      <c r="H507" s="1000"/>
      <c r="I507" s="1000"/>
      <c r="J507" s="1000"/>
      <c r="K507" s="1000" t="str">
        <f>'ﾗｲｶﾑ杯参加ﾁｰﾑ（高）'!I24&amp;"　"&amp;'ﾗｲｶﾑ杯参加ﾁｰﾑ（高）'!J24&amp;"　様"</f>
        <v>　　様</v>
      </c>
      <c r="L507" s="1001"/>
      <c r="M507" s="1001"/>
      <c r="N507" s="1001"/>
      <c r="O507" s="1002"/>
      <c r="P507" s="1000" t="str">
        <f>K507</f>
        <v>　　様</v>
      </c>
      <c r="Q507" s="1000"/>
      <c r="R507" s="1000"/>
      <c r="S507" s="1000"/>
      <c r="T507" s="1000"/>
    </row>
    <row r="508" spans="1:16" ht="19.5" customHeight="1">
      <c r="A508" s="66"/>
      <c r="B508" s="15"/>
      <c r="C508" s="15"/>
      <c r="D508" s="15"/>
      <c r="E508" s="65"/>
      <c r="F508" s="15"/>
      <c r="K508" s="66"/>
      <c r="L508" s="15"/>
      <c r="M508" s="15"/>
      <c r="N508" s="15"/>
      <c r="O508" s="65"/>
      <c r="P508" s="15"/>
    </row>
    <row r="509" spans="1:16" ht="19.5" customHeight="1">
      <c r="A509" s="66"/>
      <c r="B509" s="15"/>
      <c r="C509" s="15"/>
      <c r="D509" s="15"/>
      <c r="E509" s="65"/>
      <c r="F509" s="15"/>
      <c r="K509" s="66"/>
      <c r="L509" s="15"/>
      <c r="M509" s="15"/>
      <c r="N509" s="15"/>
      <c r="O509" s="65"/>
      <c r="P509" s="15"/>
    </row>
    <row r="510" spans="1:20" ht="19.5" customHeight="1">
      <c r="A510" s="997">
        <f>'ﾗｲｶﾑ杯参加ﾁｰﾑ（高）'!E24</f>
        <v>0</v>
      </c>
      <c r="B510" s="998"/>
      <c r="C510" s="998"/>
      <c r="D510" s="998"/>
      <c r="E510" s="999"/>
      <c r="F510" s="997">
        <f>A510</f>
        <v>0</v>
      </c>
      <c r="G510" s="998"/>
      <c r="H510" s="998"/>
      <c r="I510" s="998"/>
      <c r="J510" s="998"/>
      <c r="K510" s="997">
        <f>'ﾗｲｶﾑ杯参加ﾁｰﾑ（高）'!K24</f>
        <v>0</v>
      </c>
      <c r="L510" s="998"/>
      <c r="M510" s="998"/>
      <c r="N510" s="998"/>
      <c r="O510" s="999"/>
      <c r="P510" s="997">
        <f>K510</f>
        <v>0</v>
      </c>
      <c r="Q510" s="998"/>
      <c r="R510" s="998"/>
      <c r="S510" s="998"/>
      <c r="T510" s="998"/>
    </row>
    <row r="511" spans="1:16" ht="19.5" customHeight="1">
      <c r="A511" s="66"/>
      <c r="B511" s="15"/>
      <c r="C511" s="15"/>
      <c r="D511" s="15"/>
      <c r="E511" s="65"/>
      <c r="F511" s="15"/>
      <c r="K511" s="66"/>
      <c r="L511" s="15"/>
      <c r="M511" s="15"/>
      <c r="N511" s="15"/>
      <c r="O511" s="65"/>
      <c r="P511" s="15"/>
    </row>
    <row r="512" spans="1:17" s="6" customFormat="1" ht="19.5" customHeight="1">
      <c r="A512" s="67"/>
      <c r="B512" s="68" t="s">
        <v>241</v>
      </c>
      <c r="C512" s="67"/>
      <c r="D512" s="67"/>
      <c r="E512" s="69"/>
      <c r="F512" s="67"/>
      <c r="G512" s="68" t="str">
        <f>$B$8</f>
        <v>但し、</v>
      </c>
      <c r="K512" s="67"/>
      <c r="L512" s="68" t="s">
        <v>241</v>
      </c>
      <c r="M512" s="67"/>
      <c r="N512" s="67"/>
      <c r="O512" s="69"/>
      <c r="P512" s="67"/>
      <c r="Q512" s="68" t="str">
        <f>$B$8</f>
        <v>但し、</v>
      </c>
    </row>
    <row r="513" spans="1:17" s="6" customFormat="1" ht="19.5" customHeight="1">
      <c r="A513" s="67"/>
      <c r="B513" s="511" t="str">
        <f>'ﾗｲｶﾑ杯参加ﾁｰﾑ（高）'!$N$2</f>
        <v>第１8回スポーツショップライカム杯 秋季小学生バレーボール大会</v>
      </c>
      <c r="C513" s="67"/>
      <c r="D513" s="67"/>
      <c r="E513" s="69"/>
      <c r="F513" s="67"/>
      <c r="G513" s="511" t="str">
        <f>$B$9</f>
        <v>第１8回スポーツショップライカム杯 秋季小学生バレーボール大会</v>
      </c>
      <c r="K513" s="67"/>
      <c r="L513" s="511" t="str">
        <f>'ﾗｲｶﾑ杯参加ﾁｰﾑ（高）'!$N$2</f>
        <v>第１8回スポーツショップライカム杯 秋季小学生バレーボール大会</v>
      </c>
      <c r="M513" s="67"/>
      <c r="N513" s="67"/>
      <c r="O513" s="69"/>
      <c r="P513" s="67"/>
      <c r="Q513" s="511" t="str">
        <f>$B$9</f>
        <v>第１8回スポーツショップライカム杯 秋季小学生バレーボール大会</v>
      </c>
    </row>
    <row r="514" spans="1:17" s="6" customFormat="1" ht="19.5" customHeight="1">
      <c r="A514" s="67"/>
      <c r="B514" s="68">
        <f>'ﾗｲｶﾑ杯参加ﾁｰﾑ（高）'!$N$3</f>
        <v>0</v>
      </c>
      <c r="C514" s="68"/>
      <c r="D514" s="67"/>
      <c r="E514" s="69"/>
      <c r="F514" s="67"/>
      <c r="G514" s="68">
        <f>$B$10</f>
        <v>0</v>
      </c>
      <c r="K514" s="67"/>
      <c r="L514" s="68">
        <f>'ﾗｲｶﾑ杯参加ﾁｰﾑ（高）'!$N$3</f>
        <v>0</v>
      </c>
      <c r="M514" s="68"/>
      <c r="N514" s="67"/>
      <c r="O514" s="69"/>
      <c r="P514" s="67"/>
      <c r="Q514" s="68">
        <f>$B$10</f>
        <v>0</v>
      </c>
    </row>
    <row r="515" spans="1:17" s="6" customFormat="1" ht="19.5" customHeight="1">
      <c r="A515" s="67"/>
      <c r="B515" s="68" t="str">
        <f>'ﾗｲｶﾑ杯参加ﾁｰﾑ（高）'!$N$4</f>
        <v>参加料として</v>
      </c>
      <c r="C515" s="68"/>
      <c r="D515" s="67"/>
      <c r="E515" s="69"/>
      <c r="F515" s="67"/>
      <c r="G515" s="68" t="str">
        <f>$B$11</f>
        <v>参加料として</v>
      </c>
      <c r="K515" s="67"/>
      <c r="L515" s="68" t="str">
        <f>'ﾗｲｶﾑ杯参加ﾁｰﾑ（高）'!$N$4</f>
        <v>参加料として</v>
      </c>
      <c r="M515" s="68"/>
      <c r="N515" s="67"/>
      <c r="O515" s="69"/>
      <c r="P515" s="67"/>
      <c r="Q515" s="68" t="str">
        <f>$B$11</f>
        <v>参加料として</v>
      </c>
    </row>
    <row r="516" spans="1:17" s="6" customFormat="1" ht="19.5" customHeight="1">
      <c r="A516" s="67"/>
      <c r="B516" s="68">
        <f>'ﾗｲｶﾑ杯参加ﾁｰﾑ（高）'!$N$5</f>
        <v>0</v>
      </c>
      <c r="C516" s="67"/>
      <c r="D516" s="67"/>
      <c r="E516" s="69"/>
      <c r="F516" s="67"/>
      <c r="G516" s="68">
        <f aca="true" t="shared" si="42" ref="G516:G528">$B516</f>
        <v>0</v>
      </c>
      <c r="K516" s="67"/>
      <c r="L516" s="68">
        <f>'ﾗｲｶﾑ杯参加ﾁｰﾑ（高）'!$N$5</f>
        <v>0</v>
      </c>
      <c r="M516" s="67"/>
      <c r="N516" s="67"/>
      <c r="O516" s="69"/>
      <c r="P516" s="67"/>
      <c r="Q516" s="68">
        <f aca="true" t="shared" si="43" ref="Q516:Q528">$B516</f>
        <v>0</v>
      </c>
    </row>
    <row r="517" spans="1:17" s="6" customFormat="1" ht="19.5" customHeight="1">
      <c r="A517" s="67"/>
      <c r="B517" s="68">
        <f>'ﾗｲｶﾑ杯参加ﾁｰﾑ（高）'!$N$6</f>
        <v>0</v>
      </c>
      <c r="C517" s="67"/>
      <c r="D517" s="67"/>
      <c r="E517" s="69"/>
      <c r="F517" s="67"/>
      <c r="G517" s="68">
        <f t="shared" si="42"/>
        <v>0</v>
      </c>
      <c r="K517" s="67"/>
      <c r="L517" s="68">
        <f>'ﾗｲｶﾑ杯参加ﾁｰﾑ（高）'!$N$6</f>
        <v>0</v>
      </c>
      <c r="M517" s="67"/>
      <c r="N517" s="67"/>
      <c r="O517" s="69"/>
      <c r="P517" s="67"/>
      <c r="Q517" s="68">
        <f t="shared" si="43"/>
        <v>0</v>
      </c>
    </row>
    <row r="518" spans="1:17" s="6" customFormat="1" ht="19.5" customHeight="1">
      <c r="A518" s="67"/>
      <c r="B518" s="68">
        <f>'ﾗｲｶﾑ杯参加ﾁｰﾑ（高）'!$N$7</f>
        <v>0</v>
      </c>
      <c r="C518" s="67"/>
      <c r="D518" s="67"/>
      <c r="E518" s="69"/>
      <c r="F518" s="67"/>
      <c r="G518" s="68">
        <f t="shared" si="42"/>
        <v>0</v>
      </c>
      <c r="K518" s="67"/>
      <c r="L518" s="68">
        <f>'ﾗｲｶﾑ杯参加ﾁｰﾑ（高）'!$N$7</f>
        <v>0</v>
      </c>
      <c r="M518" s="67"/>
      <c r="N518" s="67"/>
      <c r="O518" s="69"/>
      <c r="P518" s="67"/>
      <c r="Q518" s="68">
        <f t="shared" si="43"/>
        <v>0</v>
      </c>
    </row>
    <row r="519" spans="1:17" s="6" customFormat="1" ht="19.5" customHeight="1">
      <c r="A519" s="67"/>
      <c r="B519" s="68" t="str">
        <f>"入金日　"&amp;"平成"&amp;'ﾗｲｶﾑ杯参加ﾁｰﾑ（高）'!$O$8&amp;"年　"&amp;'ﾗｲｶﾑ杯参加ﾁｰﾑ（高）'!$Q$8&amp;"月"&amp;'ﾗｲｶﾑ杯参加ﾁｰﾑ（高）'!$S$8&amp;"日　"&amp;'ﾗｲｶﾑ杯参加ﾁｰﾑ（高）'!$U$8</f>
        <v>入金日　平成4年　9月23日　金曜日</v>
      </c>
      <c r="C519" s="67"/>
      <c r="D519" s="67"/>
      <c r="E519" s="69"/>
      <c r="F519" s="67"/>
      <c r="G519" s="68" t="str">
        <f t="shared" si="42"/>
        <v>入金日　平成4年　9月23日　金曜日</v>
      </c>
      <c r="K519" s="67"/>
      <c r="L519" s="68" t="str">
        <f>"入金日　"&amp;"平成"&amp;'ﾗｲｶﾑ杯参加ﾁｰﾑ（高）'!$O$8&amp;"年　"&amp;'ﾗｲｶﾑ杯参加ﾁｰﾑ（高）'!$Q$8&amp;"月"&amp;'ﾗｲｶﾑ杯参加ﾁｰﾑ（高）'!$S$8&amp;"日　"&amp;'ﾗｲｶﾑ杯参加ﾁｰﾑ（高）'!$U$8</f>
        <v>入金日　平成4年　9月23日　金曜日</v>
      </c>
      <c r="M519" s="67"/>
      <c r="N519" s="67"/>
      <c r="O519" s="69"/>
      <c r="P519" s="67"/>
      <c r="Q519" s="68" t="str">
        <f t="shared" si="43"/>
        <v>入金日　平成4年　9月23日　金曜日</v>
      </c>
    </row>
    <row r="520" spans="1:17" s="6" customFormat="1" ht="19.5" customHeight="1">
      <c r="A520" s="67"/>
      <c r="B520" s="68">
        <f>'ﾗｲｶﾑ杯参加ﾁｰﾑ（高）'!$N$9</f>
        <v>0</v>
      </c>
      <c r="C520" s="67"/>
      <c r="D520" s="67"/>
      <c r="E520" s="69"/>
      <c r="F520" s="67"/>
      <c r="G520" s="68">
        <f t="shared" si="42"/>
        <v>0</v>
      </c>
      <c r="K520" s="67"/>
      <c r="L520" s="68">
        <f>'ﾗｲｶﾑ杯参加ﾁｰﾑ（高）'!$N$9</f>
        <v>0</v>
      </c>
      <c r="M520" s="67"/>
      <c r="N520" s="67"/>
      <c r="O520" s="69"/>
      <c r="P520" s="67"/>
      <c r="Q520" s="68">
        <f t="shared" si="43"/>
        <v>0</v>
      </c>
    </row>
    <row r="521" spans="1:17" s="6" customFormat="1" ht="19.5" customHeight="1">
      <c r="A521" s="67"/>
      <c r="B521" s="68" t="s">
        <v>242</v>
      </c>
      <c r="C521" s="67"/>
      <c r="D521" s="67"/>
      <c r="E521" s="69"/>
      <c r="F521" s="67"/>
      <c r="G521" s="68" t="str">
        <f t="shared" si="42"/>
        <v>上記正に領収致しました。</v>
      </c>
      <c r="K521" s="67"/>
      <c r="L521" s="68" t="s">
        <v>242</v>
      </c>
      <c r="M521" s="67"/>
      <c r="N521" s="67"/>
      <c r="O521" s="69"/>
      <c r="P521" s="67"/>
      <c r="Q521" s="68" t="str">
        <f t="shared" si="43"/>
        <v>上記正に領収致しました。</v>
      </c>
    </row>
    <row r="522" spans="1:17" s="6" customFormat="1" ht="19.5" customHeight="1">
      <c r="A522" s="67"/>
      <c r="B522" s="68">
        <f>'ﾗｲｶﾑ杯参加ﾁｰﾑ（高）'!$N$11</f>
        <v>0</v>
      </c>
      <c r="C522" s="67"/>
      <c r="D522" s="67"/>
      <c r="E522" s="69"/>
      <c r="F522" s="67"/>
      <c r="G522" s="68">
        <f t="shared" si="42"/>
        <v>0</v>
      </c>
      <c r="K522" s="67"/>
      <c r="L522" s="68">
        <f>'ﾗｲｶﾑ杯参加ﾁｰﾑ（高）'!$N$11</f>
        <v>0</v>
      </c>
      <c r="M522" s="67"/>
      <c r="N522" s="67"/>
      <c r="O522" s="69"/>
      <c r="P522" s="67"/>
      <c r="Q522" s="68">
        <f t="shared" si="43"/>
        <v>0</v>
      </c>
    </row>
    <row r="523" spans="1:17" s="6" customFormat="1" ht="19.5" customHeight="1">
      <c r="A523" s="67"/>
      <c r="B523" s="68" t="str">
        <f>'ﾗｲｶﾑ杯参加ﾁｰﾑ（高）'!$N$12</f>
        <v>宮古地区小学生バレーボール連盟</v>
      </c>
      <c r="C523" s="67"/>
      <c r="D523" s="67"/>
      <c r="E523" s="69"/>
      <c r="F523" s="67"/>
      <c r="G523" s="68" t="str">
        <f t="shared" si="42"/>
        <v>宮古地区小学生バレーボール連盟</v>
      </c>
      <c r="K523" s="67"/>
      <c r="L523" s="68" t="str">
        <f>'ﾗｲｶﾑ杯参加ﾁｰﾑ（高）'!$N$12</f>
        <v>宮古地区小学生バレーボール連盟</v>
      </c>
      <c r="M523" s="67"/>
      <c r="N523" s="67"/>
      <c r="O523" s="69"/>
      <c r="P523" s="67"/>
      <c r="Q523" s="68" t="str">
        <f t="shared" si="43"/>
        <v>宮古地区小学生バレーボール連盟</v>
      </c>
    </row>
    <row r="524" spans="1:17" s="6" customFormat="1" ht="19.5" customHeight="1">
      <c r="A524" s="67"/>
      <c r="B524" s="68" t="str">
        <f>'ﾗｲｶﾑ杯参加ﾁｰﾑ（高）'!$N$13&amp;" 　印"</f>
        <v>会　　長　　　漢那　則朋 　印</v>
      </c>
      <c r="C524" s="67"/>
      <c r="D524" s="67"/>
      <c r="E524" s="69"/>
      <c r="F524" s="67"/>
      <c r="G524" s="68" t="str">
        <f t="shared" si="42"/>
        <v>会　　長　　　漢那　則朋 　印</v>
      </c>
      <c r="K524" s="67"/>
      <c r="L524" s="68" t="str">
        <f>'ﾗｲｶﾑ杯参加ﾁｰﾑ（高）'!$N$13&amp;" 　印"</f>
        <v>会　　長　　　漢那　則朋 　印</v>
      </c>
      <c r="M524" s="67"/>
      <c r="N524" s="67"/>
      <c r="O524" s="69"/>
      <c r="P524" s="67"/>
      <c r="Q524" s="68" t="str">
        <f t="shared" si="43"/>
        <v>会　　長　　　漢那　則朋 　印</v>
      </c>
    </row>
    <row r="525" spans="1:17" s="6" customFormat="1" ht="19.5" customHeight="1">
      <c r="A525" s="67"/>
      <c r="B525" s="68">
        <f>'ﾗｲｶﾑ杯参加ﾁｰﾑ（高）'!$N$14</f>
        <v>0</v>
      </c>
      <c r="C525" s="67"/>
      <c r="D525" s="67"/>
      <c r="E525" s="69"/>
      <c r="F525" s="67"/>
      <c r="G525" s="68">
        <f t="shared" si="42"/>
        <v>0</v>
      </c>
      <c r="K525" s="67"/>
      <c r="L525" s="68">
        <f>'ﾗｲｶﾑ杯参加ﾁｰﾑ（高）'!$N$14</f>
        <v>0</v>
      </c>
      <c r="M525" s="67"/>
      <c r="N525" s="67"/>
      <c r="O525" s="69"/>
      <c r="P525" s="67"/>
      <c r="Q525" s="68">
        <f t="shared" si="43"/>
        <v>0</v>
      </c>
    </row>
    <row r="526" spans="1:17" s="6" customFormat="1" ht="19.5" customHeight="1">
      <c r="A526" s="67"/>
      <c r="B526" s="68">
        <f>'ﾗｲｶﾑ杯参加ﾁｰﾑ（高）'!$N$15</f>
        <v>0</v>
      </c>
      <c r="C526" s="67"/>
      <c r="D526" s="67"/>
      <c r="E526" s="69"/>
      <c r="F526" s="67"/>
      <c r="G526" s="68">
        <f t="shared" si="42"/>
        <v>0</v>
      </c>
      <c r="K526" s="67"/>
      <c r="L526" s="68">
        <f>'ﾗｲｶﾑ杯参加ﾁｰﾑ（高）'!$N$15</f>
        <v>0</v>
      </c>
      <c r="M526" s="67"/>
      <c r="N526" s="67"/>
      <c r="O526" s="69"/>
      <c r="P526" s="67"/>
      <c r="Q526" s="68">
        <f t="shared" si="43"/>
        <v>0</v>
      </c>
    </row>
    <row r="527" spans="1:17" ht="19.5" customHeight="1">
      <c r="A527" s="15"/>
      <c r="B527" s="68">
        <f>'ﾗｲｶﾑ杯参加ﾁｰﾑ（高）'!$N$16</f>
        <v>0</v>
      </c>
      <c r="C527" s="15"/>
      <c r="D527" s="15"/>
      <c r="E527" s="65"/>
      <c r="F527" s="15"/>
      <c r="G527" s="68">
        <f t="shared" si="42"/>
        <v>0</v>
      </c>
      <c r="K527" s="15"/>
      <c r="L527" s="68">
        <f>'ﾗｲｶﾑ杯参加ﾁｰﾑ（高）'!$N$16</f>
        <v>0</v>
      </c>
      <c r="M527" s="15"/>
      <c r="N527" s="15"/>
      <c r="O527" s="65"/>
      <c r="P527" s="15"/>
      <c r="Q527" s="68">
        <f t="shared" si="43"/>
        <v>0</v>
      </c>
    </row>
    <row r="528" spans="1:17" ht="19.5" customHeight="1">
      <c r="A528" s="15"/>
      <c r="B528" s="68">
        <f>'ﾗｲｶﾑ杯参加ﾁｰﾑ（高）'!$N$17</f>
        <v>0</v>
      </c>
      <c r="C528" s="15"/>
      <c r="D528" s="15"/>
      <c r="E528" s="65"/>
      <c r="F528" s="15"/>
      <c r="G528" s="68">
        <f t="shared" si="42"/>
        <v>0</v>
      </c>
      <c r="K528" s="15"/>
      <c r="L528" s="68">
        <f>'ﾗｲｶﾑ杯参加ﾁｰﾑ（高）'!$N$17</f>
        <v>0</v>
      </c>
      <c r="M528" s="15"/>
      <c r="N528" s="15"/>
      <c r="O528" s="65"/>
      <c r="P528" s="15"/>
      <c r="Q528" s="68">
        <f t="shared" si="43"/>
        <v>0</v>
      </c>
    </row>
    <row r="529" spans="1:20" ht="23.25">
      <c r="A529" s="1003" t="s">
        <v>239</v>
      </c>
      <c r="B529" s="1003"/>
      <c r="C529" s="1003"/>
      <c r="D529" s="1003"/>
      <c r="E529" s="1004"/>
      <c r="F529" s="1003" t="s">
        <v>240</v>
      </c>
      <c r="G529" s="1003"/>
      <c r="H529" s="1003"/>
      <c r="I529" s="1003"/>
      <c r="J529" s="1003"/>
      <c r="K529" s="1003" t="s">
        <v>239</v>
      </c>
      <c r="L529" s="1003"/>
      <c r="M529" s="1003"/>
      <c r="N529" s="1003"/>
      <c r="O529" s="1004"/>
      <c r="P529" s="1003" t="s">
        <v>240</v>
      </c>
      <c r="Q529" s="1003"/>
      <c r="R529" s="1003"/>
      <c r="S529" s="1003"/>
      <c r="T529" s="1003"/>
    </row>
    <row r="530" spans="1:16" ht="24" customHeight="1">
      <c r="A530" s="64"/>
      <c r="B530" s="15"/>
      <c r="C530" s="15"/>
      <c r="D530" s="15"/>
      <c r="E530" s="65"/>
      <c r="F530" s="15"/>
      <c r="K530" s="64"/>
      <c r="L530" s="15"/>
      <c r="M530" s="15"/>
      <c r="N530" s="15"/>
      <c r="O530" s="65"/>
      <c r="P530" s="15"/>
    </row>
    <row r="531" spans="1:20" ht="23.25">
      <c r="A531" s="1000" t="str">
        <f>'ﾗｲｶﾑ杯参加ﾁｰﾑ（高）'!C25&amp;"　"&amp;'ﾗｲｶﾑ杯参加ﾁｰﾑ（高）'!D25&amp;"　様"</f>
        <v>　　様</v>
      </c>
      <c r="B531" s="1001"/>
      <c r="C531" s="1001"/>
      <c r="D531" s="1001"/>
      <c r="E531" s="1002"/>
      <c r="F531" s="1000" t="str">
        <f>A531</f>
        <v>　　様</v>
      </c>
      <c r="G531" s="1000"/>
      <c r="H531" s="1000"/>
      <c r="I531" s="1000"/>
      <c r="J531" s="1000"/>
      <c r="K531" s="1000" t="str">
        <f>'ﾗｲｶﾑ杯参加ﾁｰﾑ（高）'!I25&amp;"　"&amp;'ﾗｲｶﾑ杯参加ﾁｰﾑ（高）'!J25&amp;"　様"</f>
        <v>　　様</v>
      </c>
      <c r="L531" s="1001"/>
      <c r="M531" s="1001"/>
      <c r="N531" s="1001"/>
      <c r="O531" s="1002"/>
      <c r="P531" s="1000" t="str">
        <f>K531</f>
        <v>　　様</v>
      </c>
      <c r="Q531" s="1000"/>
      <c r="R531" s="1000"/>
      <c r="S531" s="1000"/>
      <c r="T531" s="1000"/>
    </row>
    <row r="532" spans="1:16" ht="19.5" customHeight="1">
      <c r="A532" s="66"/>
      <c r="B532" s="15"/>
      <c r="C532" s="15"/>
      <c r="D532" s="15"/>
      <c r="E532" s="65"/>
      <c r="F532" s="15"/>
      <c r="K532" s="66"/>
      <c r="L532" s="15"/>
      <c r="M532" s="15"/>
      <c r="N532" s="15"/>
      <c r="O532" s="65"/>
      <c r="P532" s="15"/>
    </row>
    <row r="533" spans="1:16" ht="19.5" customHeight="1">
      <c r="A533" s="66"/>
      <c r="B533" s="15"/>
      <c r="C533" s="15"/>
      <c r="D533" s="15"/>
      <c r="E533" s="65"/>
      <c r="F533" s="15"/>
      <c r="K533" s="66"/>
      <c r="L533" s="15"/>
      <c r="M533" s="15"/>
      <c r="N533" s="15"/>
      <c r="O533" s="65"/>
      <c r="P533" s="15"/>
    </row>
    <row r="534" spans="1:20" ht="19.5" customHeight="1">
      <c r="A534" s="997">
        <f>'ﾗｲｶﾑ杯参加ﾁｰﾑ（高）'!E25</f>
        <v>0</v>
      </c>
      <c r="B534" s="998"/>
      <c r="C534" s="998"/>
      <c r="D534" s="998"/>
      <c r="E534" s="999"/>
      <c r="F534" s="997">
        <f>A534</f>
        <v>0</v>
      </c>
      <c r="G534" s="998"/>
      <c r="H534" s="998"/>
      <c r="I534" s="998"/>
      <c r="J534" s="998"/>
      <c r="K534" s="997">
        <f>'ﾗｲｶﾑ杯参加ﾁｰﾑ（高）'!K25</f>
        <v>0</v>
      </c>
      <c r="L534" s="998"/>
      <c r="M534" s="998"/>
      <c r="N534" s="998"/>
      <c r="O534" s="999"/>
      <c r="P534" s="997">
        <f>K534</f>
        <v>0</v>
      </c>
      <c r="Q534" s="998"/>
      <c r="R534" s="998"/>
      <c r="S534" s="998"/>
      <c r="T534" s="998"/>
    </row>
    <row r="535" spans="1:16" ht="19.5" customHeight="1">
      <c r="A535" s="66"/>
      <c r="B535" s="15"/>
      <c r="C535" s="15"/>
      <c r="D535" s="15"/>
      <c r="E535" s="65"/>
      <c r="F535" s="15"/>
      <c r="K535" s="66"/>
      <c r="L535" s="15"/>
      <c r="M535" s="15"/>
      <c r="N535" s="15"/>
      <c r="O535" s="65"/>
      <c r="P535" s="15"/>
    </row>
    <row r="536" spans="1:17" s="6" customFormat="1" ht="19.5" customHeight="1">
      <c r="A536" s="67"/>
      <c r="B536" s="68" t="s">
        <v>241</v>
      </c>
      <c r="C536" s="67"/>
      <c r="D536" s="67"/>
      <c r="E536" s="69"/>
      <c r="F536" s="67"/>
      <c r="G536" s="68" t="str">
        <f>$B$8</f>
        <v>但し、</v>
      </c>
      <c r="K536" s="67"/>
      <c r="L536" s="68" t="s">
        <v>241</v>
      </c>
      <c r="M536" s="67"/>
      <c r="N536" s="67"/>
      <c r="O536" s="69"/>
      <c r="P536" s="67"/>
      <c r="Q536" s="68" t="str">
        <f>$B$8</f>
        <v>但し、</v>
      </c>
    </row>
    <row r="537" spans="1:17" s="6" customFormat="1" ht="19.5" customHeight="1">
      <c r="A537" s="67"/>
      <c r="B537" s="511" t="str">
        <f>'ﾗｲｶﾑ杯参加ﾁｰﾑ（高）'!$N$2</f>
        <v>第１8回スポーツショップライカム杯 秋季小学生バレーボール大会</v>
      </c>
      <c r="C537" s="67"/>
      <c r="D537" s="67"/>
      <c r="E537" s="69"/>
      <c r="F537" s="67"/>
      <c r="G537" s="511" t="str">
        <f>$B$9</f>
        <v>第１8回スポーツショップライカム杯 秋季小学生バレーボール大会</v>
      </c>
      <c r="K537" s="67"/>
      <c r="L537" s="511" t="str">
        <f>'ﾗｲｶﾑ杯参加ﾁｰﾑ（高）'!$N$2</f>
        <v>第１8回スポーツショップライカム杯 秋季小学生バレーボール大会</v>
      </c>
      <c r="M537" s="67"/>
      <c r="N537" s="67"/>
      <c r="O537" s="69"/>
      <c r="P537" s="67"/>
      <c r="Q537" s="511" t="str">
        <f>$B$9</f>
        <v>第１8回スポーツショップライカム杯 秋季小学生バレーボール大会</v>
      </c>
    </row>
    <row r="538" spans="1:17" s="6" customFormat="1" ht="19.5" customHeight="1">
      <c r="A538" s="67"/>
      <c r="B538" s="68">
        <f>'ﾗｲｶﾑ杯参加ﾁｰﾑ（高）'!$N$3</f>
        <v>0</v>
      </c>
      <c r="C538" s="68"/>
      <c r="D538" s="67"/>
      <c r="E538" s="69"/>
      <c r="F538" s="67"/>
      <c r="G538" s="68">
        <f>$B$10</f>
        <v>0</v>
      </c>
      <c r="K538" s="67"/>
      <c r="L538" s="68">
        <f>'ﾗｲｶﾑ杯参加ﾁｰﾑ（高）'!$N$3</f>
        <v>0</v>
      </c>
      <c r="M538" s="68"/>
      <c r="N538" s="67"/>
      <c r="O538" s="69"/>
      <c r="P538" s="67"/>
      <c r="Q538" s="68">
        <f>$B$10</f>
        <v>0</v>
      </c>
    </row>
    <row r="539" spans="1:17" s="6" customFormat="1" ht="19.5" customHeight="1">
      <c r="A539" s="67"/>
      <c r="B539" s="68" t="str">
        <f>'ﾗｲｶﾑ杯参加ﾁｰﾑ（高）'!$N$4</f>
        <v>参加料として</v>
      </c>
      <c r="C539" s="68"/>
      <c r="D539" s="67"/>
      <c r="E539" s="69"/>
      <c r="F539" s="67"/>
      <c r="G539" s="68" t="str">
        <f>$B$11</f>
        <v>参加料として</v>
      </c>
      <c r="K539" s="67"/>
      <c r="L539" s="68" t="str">
        <f>'ﾗｲｶﾑ杯参加ﾁｰﾑ（高）'!$N$4</f>
        <v>参加料として</v>
      </c>
      <c r="M539" s="68"/>
      <c r="N539" s="67"/>
      <c r="O539" s="69"/>
      <c r="P539" s="67"/>
      <c r="Q539" s="68" t="str">
        <f>$B$11</f>
        <v>参加料として</v>
      </c>
    </row>
    <row r="540" spans="1:17" s="6" customFormat="1" ht="19.5" customHeight="1">
      <c r="A540" s="67"/>
      <c r="B540" s="68">
        <f>'ﾗｲｶﾑ杯参加ﾁｰﾑ（高）'!$N$5</f>
        <v>0</v>
      </c>
      <c r="C540" s="67"/>
      <c r="D540" s="67"/>
      <c r="E540" s="69"/>
      <c r="F540" s="67"/>
      <c r="G540" s="68">
        <f aca="true" t="shared" si="44" ref="G540:G552">$B540</f>
        <v>0</v>
      </c>
      <c r="K540" s="67"/>
      <c r="L540" s="68">
        <f>'ﾗｲｶﾑ杯参加ﾁｰﾑ（高）'!$N$5</f>
        <v>0</v>
      </c>
      <c r="M540" s="67"/>
      <c r="N540" s="67"/>
      <c r="O540" s="69"/>
      <c r="P540" s="67"/>
      <c r="Q540" s="68">
        <f aca="true" t="shared" si="45" ref="Q540:Q552">$B540</f>
        <v>0</v>
      </c>
    </row>
    <row r="541" spans="1:17" s="6" customFormat="1" ht="19.5" customHeight="1">
      <c r="A541" s="67"/>
      <c r="B541" s="68">
        <f>'ﾗｲｶﾑ杯参加ﾁｰﾑ（高）'!$N$6</f>
        <v>0</v>
      </c>
      <c r="C541" s="67"/>
      <c r="D541" s="67"/>
      <c r="E541" s="69"/>
      <c r="F541" s="67"/>
      <c r="G541" s="68">
        <f t="shared" si="44"/>
        <v>0</v>
      </c>
      <c r="K541" s="67"/>
      <c r="L541" s="68">
        <f>'ﾗｲｶﾑ杯参加ﾁｰﾑ（高）'!$N$6</f>
        <v>0</v>
      </c>
      <c r="M541" s="67"/>
      <c r="N541" s="67"/>
      <c r="O541" s="69"/>
      <c r="P541" s="67"/>
      <c r="Q541" s="68">
        <f t="shared" si="45"/>
        <v>0</v>
      </c>
    </row>
    <row r="542" spans="1:17" s="6" customFormat="1" ht="19.5" customHeight="1">
      <c r="A542" s="67"/>
      <c r="B542" s="68">
        <f>'ﾗｲｶﾑ杯参加ﾁｰﾑ（高）'!$N$7</f>
        <v>0</v>
      </c>
      <c r="C542" s="67"/>
      <c r="D542" s="67"/>
      <c r="E542" s="69"/>
      <c r="F542" s="67"/>
      <c r="G542" s="68">
        <f t="shared" si="44"/>
        <v>0</v>
      </c>
      <c r="K542" s="67"/>
      <c r="L542" s="68">
        <f>'ﾗｲｶﾑ杯参加ﾁｰﾑ（高）'!$N$7</f>
        <v>0</v>
      </c>
      <c r="M542" s="67"/>
      <c r="N542" s="67"/>
      <c r="O542" s="69"/>
      <c r="P542" s="67"/>
      <c r="Q542" s="68">
        <f t="shared" si="45"/>
        <v>0</v>
      </c>
    </row>
    <row r="543" spans="1:17" s="6" customFormat="1" ht="19.5" customHeight="1">
      <c r="A543" s="67"/>
      <c r="B543" s="68" t="str">
        <f>"入金日　"&amp;"平成"&amp;'ﾗｲｶﾑ杯参加ﾁｰﾑ（高）'!$O$8&amp;"年　"&amp;'ﾗｲｶﾑ杯参加ﾁｰﾑ（高）'!$Q$8&amp;"月"&amp;'ﾗｲｶﾑ杯参加ﾁｰﾑ（高）'!$S$8&amp;"日　"&amp;'ﾗｲｶﾑ杯参加ﾁｰﾑ（高）'!$U$8</f>
        <v>入金日　平成4年　9月23日　金曜日</v>
      </c>
      <c r="C543" s="67"/>
      <c r="D543" s="67"/>
      <c r="E543" s="69"/>
      <c r="F543" s="67"/>
      <c r="G543" s="68" t="str">
        <f t="shared" si="44"/>
        <v>入金日　平成4年　9月23日　金曜日</v>
      </c>
      <c r="K543" s="67"/>
      <c r="L543" s="68" t="str">
        <f>"入金日　"&amp;"平成"&amp;'ﾗｲｶﾑ杯参加ﾁｰﾑ（高）'!$O$8&amp;"年　"&amp;'ﾗｲｶﾑ杯参加ﾁｰﾑ（高）'!$Q$8&amp;"月"&amp;'ﾗｲｶﾑ杯参加ﾁｰﾑ（高）'!$S$8&amp;"日　"&amp;'ﾗｲｶﾑ杯参加ﾁｰﾑ（高）'!$U$8</f>
        <v>入金日　平成4年　9月23日　金曜日</v>
      </c>
      <c r="M543" s="67"/>
      <c r="N543" s="67"/>
      <c r="O543" s="69"/>
      <c r="P543" s="67"/>
      <c r="Q543" s="68" t="str">
        <f t="shared" si="45"/>
        <v>入金日　平成4年　9月23日　金曜日</v>
      </c>
    </row>
    <row r="544" spans="1:17" s="6" customFormat="1" ht="19.5" customHeight="1">
      <c r="A544" s="67"/>
      <c r="B544" s="68">
        <f>'ﾗｲｶﾑ杯参加ﾁｰﾑ（高）'!$N$9</f>
        <v>0</v>
      </c>
      <c r="C544" s="67"/>
      <c r="D544" s="67"/>
      <c r="E544" s="69"/>
      <c r="F544" s="67"/>
      <c r="G544" s="68">
        <f t="shared" si="44"/>
        <v>0</v>
      </c>
      <c r="K544" s="67"/>
      <c r="L544" s="68">
        <f>'ﾗｲｶﾑ杯参加ﾁｰﾑ（高）'!$N$9</f>
        <v>0</v>
      </c>
      <c r="M544" s="67"/>
      <c r="N544" s="67"/>
      <c r="O544" s="69"/>
      <c r="P544" s="67"/>
      <c r="Q544" s="68">
        <f t="shared" si="45"/>
        <v>0</v>
      </c>
    </row>
    <row r="545" spans="1:17" s="6" customFormat="1" ht="19.5" customHeight="1">
      <c r="A545" s="67"/>
      <c r="B545" s="68" t="s">
        <v>242</v>
      </c>
      <c r="C545" s="67"/>
      <c r="D545" s="67"/>
      <c r="E545" s="69"/>
      <c r="F545" s="67"/>
      <c r="G545" s="68" t="str">
        <f t="shared" si="44"/>
        <v>上記正に領収致しました。</v>
      </c>
      <c r="K545" s="67"/>
      <c r="L545" s="68" t="s">
        <v>242</v>
      </c>
      <c r="M545" s="67"/>
      <c r="N545" s="67"/>
      <c r="O545" s="69"/>
      <c r="P545" s="67"/>
      <c r="Q545" s="68" t="str">
        <f t="shared" si="45"/>
        <v>上記正に領収致しました。</v>
      </c>
    </row>
    <row r="546" spans="1:17" s="6" customFormat="1" ht="19.5" customHeight="1">
      <c r="A546" s="67"/>
      <c r="B546" s="68">
        <f>'ﾗｲｶﾑ杯参加ﾁｰﾑ（高）'!$N$11</f>
        <v>0</v>
      </c>
      <c r="C546" s="67"/>
      <c r="D546" s="67"/>
      <c r="E546" s="69"/>
      <c r="F546" s="67"/>
      <c r="G546" s="68">
        <f t="shared" si="44"/>
        <v>0</v>
      </c>
      <c r="K546" s="67"/>
      <c r="L546" s="68">
        <f>'ﾗｲｶﾑ杯参加ﾁｰﾑ（高）'!$N$11</f>
        <v>0</v>
      </c>
      <c r="M546" s="67"/>
      <c r="N546" s="67"/>
      <c r="O546" s="69"/>
      <c r="P546" s="67"/>
      <c r="Q546" s="68">
        <f t="shared" si="45"/>
        <v>0</v>
      </c>
    </row>
    <row r="547" spans="1:17" s="6" customFormat="1" ht="19.5" customHeight="1">
      <c r="A547" s="67"/>
      <c r="B547" s="68" t="str">
        <f>'ﾗｲｶﾑ杯参加ﾁｰﾑ（高）'!$N$12</f>
        <v>宮古地区小学生バレーボール連盟</v>
      </c>
      <c r="C547" s="67"/>
      <c r="D547" s="67"/>
      <c r="E547" s="69"/>
      <c r="F547" s="67"/>
      <c r="G547" s="68" t="str">
        <f t="shared" si="44"/>
        <v>宮古地区小学生バレーボール連盟</v>
      </c>
      <c r="K547" s="67"/>
      <c r="L547" s="68" t="str">
        <f>'ﾗｲｶﾑ杯参加ﾁｰﾑ（高）'!$N$12</f>
        <v>宮古地区小学生バレーボール連盟</v>
      </c>
      <c r="M547" s="67"/>
      <c r="N547" s="67"/>
      <c r="O547" s="69"/>
      <c r="P547" s="67"/>
      <c r="Q547" s="68" t="str">
        <f t="shared" si="45"/>
        <v>宮古地区小学生バレーボール連盟</v>
      </c>
    </row>
    <row r="548" spans="1:17" s="6" customFormat="1" ht="19.5" customHeight="1">
      <c r="A548" s="67"/>
      <c r="B548" s="68" t="str">
        <f>'ﾗｲｶﾑ杯参加ﾁｰﾑ（高）'!$N$13&amp;" 　印"</f>
        <v>会　　長　　　漢那　則朋 　印</v>
      </c>
      <c r="C548" s="67"/>
      <c r="D548" s="67"/>
      <c r="E548" s="69"/>
      <c r="F548" s="67"/>
      <c r="G548" s="68" t="str">
        <f t="shared" si="44"/>
        <v>会　　長　　　漢那　則朋 　印</v>
      </c>
      <c r="K548" s="67"/>
      <c r="L548" s="68" t="str">
        <f>'ﾗｲｶﾑ杯参加ﾁｰﾑ（高）'!$N$13&amp;" 　印"</f>
        <v>会　　長　　　漢那　則朋 　印</v>
      </c>
      <c r="M548" s="67"/>
      <c r="N548" s="67"/>
      <c r="O548" s="69"/>
      <c r="P548" s="67"/>
      <c r="Q548" s="68" t="str">
        <f t="shared" si="45"/>
        <v>会　　長　　　漢那　則朋 　印</v>
      </c>
    </row>
    <row r="549" spans="1:17" s="6" customFormat="1" ht="19.5" customHeight="1">
      <c r="A549" s="67"/>
      <c r="B549" s="68">
        <f>'ﾗｲｶﾑ杯参加ﾁｰﾑ（高）'!$N$14</f>
        <v>0</v>
      </c>
      <c r="C549" s="67"/>
      <c r="D549" s="67"/>
      <c r="E549" s="69"/>
      <c r="F549" s="67"/>
      <c r="G549" s="68">
        <f t="shared" si="44"/>
        <v>0</v>
      </c>
      <c r="K549" s="67"/>
      <c r="L549" s="68">
        <f>'ﾗｲｶﾑ杯参加ﾁｰﾑ（高）'!$N$14</f>
        <v>0</v>
      </c>
      <c r="M549" s="67"/>
      <c r="N549" s="67"/>
      <c r="O549" s="69"/>
      <c r="P549" s="67"/>
      <c r="Q549" s="68">
        <f t="shared" si="45"/>
        <v>0</v>
      </c>
    </row>
    <row r="550" spans="1:17" s="6" customFormat="1" ht="19.5" customHeight="1">
      <c r="A550" s="67"/>
      <c r="B550" s="68">
        <f>'ﾗｲｶﾑ杯参加ﾁｰﾑ（高）'!$N$15</f>
        <v>0</v>
      </c>
      <c r="C550" s="67"/>
      <c r="D550" s="67"/>
      <c r="E550" s="69"/>
      <c r="F550" s="67"/>
      <c r="G550" s="68">
        <f t="shared" si="44"/>
        <v>0</v>
      </c>
      <c r="K550" s="67"/>
      <c r="L550" s="68">
        <f>'ﾗｲｶﾑ杯参加ﾁｰﾑ（高）'!$N$15</f>
        <v>0</v>
      </c>
      <c r="M550" s="67"/>
      <c r="N550" s="67"/>
      <c r="O550" s="69"/>
      <c r="P550" s="67"/>
      <c r="Q550" s="68">
        <f t="shared" si="45"/>
        <v>0</v>
      </c>
    </row>
    <row r="551" spans="1:17" ht="19.5" customHeight="1">
      <c r="A551" s="15"/>
      <c r="B551" s="68">
        <f>'ﾗｲｶﾑ杯参加ﾁｰﾑ（高）'!$N$16</f>
        <v>0</v>
      </c>
      <c r="C551" s="15"/>
      <c r="D551" s="15"/>
      <c r="E551" s="65"/>
      <c r="F551" s="15"/>
      <c r="G551" s="68">
        <f t="shared" si="44"/>
        <v>0</v>
      </c>
      <c r="K551" s="15"/>
      <c r="L551" s="68">
        <f>'ﾗｲｶﾑ杯参加ﾁｰﾑ（高）'!$N$16</f>
        <v>0</v>
      </c>
      <c r="M551" s="15"/>
      <c r="N551" s="15"/>
      <c r="O551" s="65"/>
      <c r="P551" s="15"/>
      <c r="Q551" s="68">
        <f t="shared" si="45"/>
        <v>0</v>
      </c>
    </row>
    <row r="552" spans="1:17" ht="19.5" customHeight="1">
      <c r="A552" s="15"/>
      <c r="B552" s="68">
        <f>'ﾗｲｶﾑ杯参加ﾁｰﾑ（高）'!$N$17</f>
        <v>0</v>
      </c>
      <c r="C552" s="15"/>
      <c r="D552" s="15"/>
      <c r="E552" s="65"/>
      <c r="F552" s="15"/>
      <c r="G552" s="68">
        <f t="shared" si="44"/>
        <v>0</v>
      </c>
      <c r="K552" s="15"/>
      <c r="L552" s="68">
        <f>'ﾗｲｶﾑ杯参加ﾁｰﾑ（高）'!$N$17</f>
        <v>0</v>
      </c>
      <c r="M552" s="15"/>
      <c r="N552" s="15"/>
      <c r="O552" s="65"/>
      <c r="P552" s="15"/>
      <c r="Q552" s="68">
        <f t="shared" si="45"/>
        <v>0</v>
      </c>
    </row>
    <row r="553" spans="1:20" ht="23.25">
      <c r="A553" s="1003" t="s">
        <v>239</v>
      </c>
      <c r="B553" s="1003"/>
      <c r="C553" s="1003"/>
      <c r="D553" s="1003"/>
      <c r="E553" s="1004"/>
      <c r="F553" s="1003" t="s">
        <v>240</v>
      </c>
      <c r="G553" s="1003"/>
      <c r="H553" s="1003"/>
      <c r="I553" s="1003"/>
      <c r="J553" s="1003"/>
      <c r="K553" s="1003" t="s">
        <v>239</v>
      </c>
      <c r="L553" s="1003"/>
      <c r="M553" s="1003"/>
      <c r="N553" s="1003"/>
      <c r="O553" s="1004"/>
      <c r="P553" s="1003" t="s">
        <v>240</v>
      </c>
      <c r="Q553" s="1003"/>
      <c r="R553" s="1003"/>
      <c r="S553" s="1003"/>
      <c r="T553" s="1003"/>
    </row>
    <row r="554" spans="1:16" ht="24" customHeight="1">
      <c r="A554" s="64"/>
      <c r="B554" s="15"/>
      <c r="C554" s="15"/>
      <c r="D554" s="15"/>
      <c r="E554" s="65"/>
      <c r="F554" s="15"/>
      <c r="K554" s="64"/>
      <c r="L554" s="15"/>
      <c r="M554" s="15"/>
      <c r="N554" s="15"/>
      <c r="O554" s="65"/>
      <c r="P554" s="15"/>
    </row>
    <row r="555" spans="1:20" ht="23.25">
      <c r="A555" s="1000" t="str">
        <f>'ﾗｲｶﾑ杯参加ﾁｰﾑ（高）'!C26&amp;"　"&amp;'ﾗｲｶﾑ杯参加ﾁｰﾑ（高）'!D26&amp;"　様"</f>
        <v>　　様</v>
      </c>
      <c r="B555" s="1001"/>
      <c r="C555" s="1001"/>
      <c r="D555" s="1001"/>
      <c r="E555" s="1002"/>
      <c r="F555" s="1000" t="str">
        <f>A555</f>
        <v>　　様</v>
      </c>
      <c r="G555" s="1000"/>
      <c r="H555" s="1000"/>
      <c r="I555" s="1000"/>
      <c r="J555" s="1000"/>
      <c r="K555" s="1000" t="str">
        <f>'ﾗｲｶﾑ杯参加ﾁｰﾑ（高）'!I26&amp;"　"&amp;'ﾗｲｶﾑ杯参加ﾁｰﾑ（高）'!J26&amp;"　様"</f>
        <v>　　様</v>
      </c>
      <c r="L555" s="1001"/>
      <c r="M555" s="1001"/>
      <c r="N555" s="1001"/>
      <c r="O555" s="1002"/>
      <c r="P555" s="1000" t="str">
        <f>K555</f>
        <v>　　様</v>
      </c>
      <c r="Q555" s="1000"/>
      <c r="R555" s="1000"/>
      <c r="S555" s="1000"/>
      <c r="T555" s="1000"/>
    </row>
    <row r="556" spans="1:16" ht="19.5" customHeight="1">
      <c r="A556" s="66"/>
      <c r="B556" s="15"/>
      <c r="C556" s="15"/>
      <c r="D556" s="15"/>
      <c r="E556" s="65"/>
      <c r="F556" s="15"/>
      <c r="K556" s="66"/>
      <c r="L556" s="15"/>
      <c r="M556" s="15"/>
      <c r="N556" s="15"/>
      <c r="O556" s="65"/>
      <c r="P556" s="15"/>
    </row>
    <row r="557" spans="1:16" ht="19.5" customHeight="1">
      <c r="A557" s="66"/>
      <c r="B557" s="15"/>
      <c r="C557" s="15"/>
      <c r="D557" s="15"/>
      <c r="E557" s="65"/>
      <c r="F557" s="15"/>
      <c r="K557" s="66"/>
      <c r="L557" s="15"/>
      <c r="M557" s="15"/>
      <c r="N557" s="15"/>
      <c r="O557" s="65"/>
      <c r="P557" s="15"/>
    </row>
    <row r="558" spans="1:20" ht="19.5" customHeight="1">
      <c r="A558" s="997">
        <f>'ﾗｲｶﾑ杯参加ﾁｰﾑ（高）'!E26</f>
        <v>0</v>
      </c>
      <c r="B558" s="998"/>
      <c r="C558" s="998"/>
      <c r="D558" s="998"/>
      <c r="E558" s="999"/>
      <c r="F558" s="997">
        <f>A558</f>
        <v>0</v>
      </c>
      <c r="G558" s="998"/>
      <c r="H558" s="998"/>
      <c r="I558" s="998"/>
      <c r="J558" s="998"/>
      <c r="K558" s="997">
        <f>'ﾗｲｶﾑ杯参加ﾁｰﾑ（高）'!K26</f>
        <v>0</v>
      </c>
      <c r="L558" s="998"/>
      <c r="M558" s="998"/>
      <c r="N558" s="998"/>
      <c r="O558" s="999"/>
      <c r="P558" s="997">
        <f>K558</f>
        <v>0</v>
      </c>
      <c r="Q558" s="998"/>
      <c r="R558" s="998"/>
      <c r="S558" s="998"/>
      <c r="T558" s="998"/>
    </row>
    <row r="559" spans="1:16" ht="19.5" customHeight="1">
      <c r="A559" s="66"/>
      <c r="B559" s="15"/>
      <c r="C559" s="15"/>
      <c r="D559" s="15"/>
      <c r="E559" s="65"/>
      <c r="F559" s="15"/>
      <c r="K559" s="66"/>
      <c r="L559" s="15"/>
      <c r="M559" s="15"/>
      <c r="N559" s="15"/>
      <c r="O559" s="65"/>
      <c r="P559" s="15"/>
    </row>
    <row r="560" spans="1:17" s="6" customFormat="1" ht="19.5" customHeight="1">
      <c r="A560" s="67"/>
      <c r="B560" s="68" t="s">
        <v>241</v>
      </c>
      <c r="C560" s="67"/>
      <c r="D560" s="67"/>
      <c r="E560" s="69"/>
      <c r="F560" s="67"/>
      <c r="G560" s="68" t="str">
        <f>$B$8</f>
        <v>但し、</v>
      </c>
      <c r="K560" s="67"/>
      <c r="L560" s="68" t="s">
        <v>241</v>
      </c>
      <c r="M560" s="67"/>
      <c r="N560" s="67"/>
      <c r="O560" s="69"/>
      <c r="P560" s="67"/>
      <c r="Q560" s="68" t="str">
        <f>$B$8</f>
        <v>但し、</v>
      </c>
    </row>
    <row r="561" spans="1:17" s="6" customFormat="1" ht="19.5" customHeight="1">
      <c r="A561" s="67"/>
      <c r="B561" s="511" t="str">
        <f>'ﾗｲｶﾑ杯参加ﾁｰﾑ（高）'!$N$2</f>
        <v>第１8回スポーツショップライカム杯 秋季小学生バレーボール大会</v>
      </c>
      <c r="C561" s="67"/>
      <c r="D561" s="67"/>
      <c r="E561" s="69"/>
      <c r="F561" s="67"/>
      <c r="G561" s="511" t="str">
        <f>$B$9</f>
        <v>第１8回スポーツショップライカム杯 秋季小学生バレーボール大会</v>
      </c>
      <c r="K561" s="67"/>
      <c r="L561" s="511" t="str">
        <f>'ﾗｲｶﾑ杯参加ﾁｰﾑ（高）'!$N$2</f>
        <v>第１8回スポーツショップライカム杯 秋季小学生バレーボール大会</v>
      </c>
      <c r="M561" s="67"/>
      <c r="N561" s="67"/>
      <c r="O561" s="69"/>
      <c r="P561" s="67"/>
      <c r="Q561" s="511" t="str">
        <f>$B$9</f>
        <v>第１8回スポーツショップライカム杯 秋季小学生バレーボール大会</v>
      </c>
    </row>
    <row r="562" spans="1:17" s="6" customFormat="1" ht="19.5" customHeight="1">
      <c r="A562" s="67"/>
      <c r="B562" s="68">
        <f>'ﾗｲｶﾑ杯参加ﾁｰﾑ（高）'!$N$3</f>
        <v>0</v>
      </c>
      <c r="C562" s="68"/>
      <c r="D562" s="67"/>
      <c r="E562" s="69"/>
      <c r="F562" s="67"/>
      <c r="G562" s="68">
        <f>$B$10</f>
        <v>0</v>
      </c>
      <c r="K562" s="67"/>
      <c r="L562" s="68">
        <f>'ﾗｲｶﾑ杯参加ﾁｰﾑ（高）'!$N$3</f>
        <v>0</v>
      </c>
      <c r="M562" s="68"/>
      <c r="N562" s="67"/>
      <c r="O562" s="69"/>
      <c r="P562" s="67"/>
      <c r="Q562" s="68">
        <f>$B$10</f>
        <v>0</v>
      </c>
    </row>
    <row r="563" spans="1:17" s="6" customFormat="1" ht="19.5" customHeight="1">
      <c r="A563" s="67"/>
      <c r="B563" s="68" t="str">
        <f>'ﾗｲｶﾑ杯参加ﾁｰﾑ（高）'!$N$4</f>
        <v>参加料として</v>
      </c>
      <c r="C563" s="68"/>
      <c r="D563" s="67"/>
      <c r="E563" s="69"/>
      <c r="F563" s="67"/>
      <c r="G563" s="68" t="str">
        <f>$B$11</f>
        <v>参加料として</v>
      </c>
      <c r="K563" s="67"/>
      <c r="L563" s="68" t="str">
        <f>'ﾗｲｶﾑ杯参加ﾁｰﾑ（高）'!$N$4</f>
        <v>参加料として</v>
      </c>
      <c r="M563" s="68"/>
      <c r="N563" s="67"/>
      <c r="O563" s="69"/>
      <c r="P563" s="67"/>
      <c r="Q563" s="68" t="str">
        <f>$B$11</f>
        <v>参加料として</v>
      </c>
    </row>
    <row r="564" spans="1:17" s="6" customFormat="1" ht="19.5" customHeight="1">
      <c r="A564" s="67"/>
      <c r="B564" s="68">
        <f>'ﾗｲｶﾑ杯参加ﾁｰﾑ（高）'!$N$5</f>
        <v>0</v>
      </c>
      <c r="C564" s="67"/>
      <c r="D564" s="67"/>
      <c r="E564" s="69"/>
      <c r="F564" s="67"/>
      <c r="G564" s="68">
        <f aca="true" t="shared" si="46" ref="G564:G576">$B564</f>
        <v>0</v>
      </c>
      <c r="K564" s="67"/>
      <c r="L564" s="68">
        <f>'ﾗｲｶﾑ杯参加ﾁｰﾑ（高）'!$N$5</f>
        <v>0</v>
      </c>
      <c r="M564" s="67"/>
      <c r="N564" s="67"/>
      <c r="O564" s="69"/>
      <c r="P564" s="67"/>
      <c r="Q564" s="68">
        <f aca="true" t="shared" si="47" ref="Q564:Q576">$B564</f>
        <v>0</v>
      </c>
    </row>
    <row r="565" spans="1:17" s="6" customFormat="1" ht="19.5" customHeight="1">
      <c r="A565" s="67"/>
      <c r="B565" s="68">
        <f>'ﾗｲｶﾑ杯参加ﾁｰﾑ（高）'!$N$6</f>
        <v>0</v>
      </c>
      <c r="C565" s="67"/>
      <c r="D565" s="67"/>
      <c r="E565" s="69"/>
      <c r="F565" s="67"/>
      <c r="G565" s="68">
        <f t="shared" si="46"/>
        <v>0</v>
      </c>
      <c r="K565" s="67"/>
      <c r="L565" s="68">
        <f>'ﾗｲｶﾑ杯参加ﾁｰﾑ（高）'!$N$6</f>
        <v>0</v>
      </c>
      <c r="M565" s="67"/>
      <c r="N565" s="67"/>
      <c r="O565" s="69"/>
      <c r="P565" s="67"/>
      <c r="Q565" s="68">
        <f t="shared" si="47"/>
        <v>0</v>
      </c>
    </row>
    <row r="566" spans="1:17" s="6" customFormat="1" ht="19.5" customHeight="1">
      <c r="A566" s="67"/>
      <c r="B566" s="68">
        <f>'ﾗｲｶﾑ杯参加ﾁｰﾑ（高）'!$N$7</f>
        <v>0</v>
      </c>
      <c r="C566" s="67"/>
      <c r="D566" s="67"/>
      <c r="E566" s="69"/>
      <c r="F566" s="67"/>
      <c r="G566" s="68">
        <f t="shared" si="46"/>
        <v>0</v>
      </c>
      <c r="K566" s="67"/>
      <c r="L566" s="68">
        <f>'ﾗｲｶﾑ杯参加ﾁｰﾑ（高）'!$N$7</f>
        <v>0</v>
      </c>
      <c r="M566" s="67"/>
      <c r="N566" s="67"/>
      <c r="O566" s="69"/>
      <c r="P566" s="67"/>
      <c r="Q566" s="68">
        <f t="shared" si="47"/>
        <v>0</v>
      </c>
    </row>
    <row r="567" spans="1:17" s="6" customFormat="1" ht="19.5" customHeight="1">
      <c r="A567" s="67"/>
      <c r="B567" s="68" t="str">
        <f>"入金日　"&amp;"平成"&amp;'ﾗｲｶﾑ杯参加ﾁｰﾑ（高）'!$O$8&amp;"年　"&amp;'ﾗｲｶﾑ杯参加ﾁｰﾑ（高）'!$Q$8&amp;"月"&amp;'ﾗｲｶﾑ杯参加ﾁｰﾑ（高）'!$S$8&amp;"日　"&amp;'ﾗｲｶﾑ杯参加ﾁｰﾑ（高）'!$U$8</f>
        <v>入金日　平成4年　9月23日　金曜日</v>
      </c>
      <c r="C567" s="67"/>
      <c r="D567" s="67"/>
      <c r="E567" s="69"/>
      <c r="F567" s="67"/>
      <c r="G567" s="68" t="str">
        <f t="shared" si="46"/>
        <v>入金日　平成4年　9月23日　金曜日</v>
      </c>
      <c r="K567" s="67"/>
      <c r="L567" s="68" t="str">
        <f>"入金日　"&amp;"平成"&amp;'ﾗｲｶﾑ杯参加ﾁｰﾑ（高）'!$O$8&amp;"年　"&amp;'ﾗｲｶﾑ杯参加ﾁｰﾑ（高）'!$Q$8&amp;"月"&amp;'ﾗｲｶﾑ杯参加ﾁｰﾑ（高）'!$S$8&amp;"日　"&amp;'ﾗｲｶﾑ杯参加ﾁｰﾑ（高）'!$U$8</f>
        <v>入金日　平成4年　9月23日　金曜日</v>
      </c>
      <c r="M567" s="67"/>
      <c r="N567" s="67"/>
      <c r="O567" s="69"/>
      <c r="P567" s="67"/>
      <c r="Q567" s="68" t="str">
        <f t="shared" si="47"/>
        <v>入金日　平成4年　9月23日　金曜日</v>
      </c>
    </row>
    <row r="568" spans="1:17" s="6" customFormat="1" ht="19.5" customHeight="1">
      <c r="A568" s="67"/>
      <c r="B568" s="68">
        <f>'ﾗｲｶﾑ杯参加ﾁｰﾑ（高）'!$N$9</f>
        <v>0</v>
      </c>
      <c r="C568" s="67"/>
      <c r="D568" s="67"/>
      <c r="E568" s="69"/>
      <c r="F568" s="67"/>
      <c r="G568" s="68">
        <f t="shared" si="46"/>
        <v>0</v>
      </c>
      <c r="K568" s="67"/>
      <c r="L568" s="68">
        <f>'ﾗｲｶﾑ杯参加ﾁｰﾑ（高）'!$N$9</f>
        <v>0</v>
      </c>
      <c r="M568" s="67"/>
      <c r="N568" s="67"/>
      <c r="O568" s="69"/>
      <c r="P568" s="67"/>
      <c r="Q568" s="68">
        <f t="shared" si="47"/>
        <v>0</v>
      </c>
    </row>
    <row r="569" spans="1:17" s="6" customFormat="1" ht="19.5" customHeight="1">
      <c r="A569" s="67"/>
      <c r="B569" s="68" t="s">
        <v>242</v>
      </c>
      <c r="C569" s="67"/>
      <c r="D569" s="67"/>
      <c r="E569" s="69"/>
      <c r="F569" s="67"/>
      <c r="G569" s="68" t="str">
        <f t="shared" si="46"/>
        <v>上記正に領収致しました。</v>
      </c>
      <c r="K569" s="67"/>
      <c r="L569" s="68" t="s">
        <v>242</v>
      </c>
      <c r="M569" s="67"/>
      <c r="N569" s="67"/>
      <c r="O569" s="69"/>
      <c r="P569" s="67"/>
      <c r="Q569" s="68" t="str">
        <f t="shared" si="47"/>
        <v>上記正に領収致しました。</v>
      </c>
    </row>
    <row r="570" spans="1:17" s="6" customFormat="1" ht="19.5" customHeight="1">
      <c r="A570" s="67"/>
      <c r="B570" s="68">
        <f>'ﾗｲｶﾑ杯参加ﾁｰﾑ（高）'!$N$11</f>
        <v>0</v>
      </c>
      <c r="C570" s="67"/>
      <c r="D570" s="67"/>
      <c r="E570" s="69"/>
      <c r="F570" s="67"/>
      <c r="G570" s="68">
        <f t="shared" si="46"/>
        <v>0</v>
      </c>
      <c r="K570" s="67"/>
      <c r="L570" s="68">
        <f>'ﾗｲｶﾑ杯参加ﾁｰﾑ（高）'!$N$11</f>
        <v>0</v>
      </c>
      <c r="M570" s="67"/>
      <c r="N570" s="67"/>
      <c r="O570" s="69"/>
      <c r="P570" s="67"/>
      <c r="Q570" s="68">
        <f t="shared" si="47"/>
        <v>0</v>
      </c>
    </row>
    <row r="571" spans="1:17" s="6" customFormat="1" ht="19.5" customHeight="1">
      <c r="A571" s="67"/>
      <c r="B571" s="68" t="str">
        <f>'ﾗｲｶﾑ杯参加ﾁｰﾑ（高）'!$N$12</f>
        <v>宮古地区小学生バレーボール連盟</v>
      </c>
      <c r="C571" s="67"/>
      <c r="D571" s="67"/>
      <c r="E571" s="69"/>
      <c r="F571" s="67"/>
      <c r="G571" s="68" t="str">
        <f t="shared" si="46"/>
        <v>宮古地区小学生バレーボール連盟</v>
      </c>
      <c r="K571" s="67"/>
      <c r="L571" s="68" t="str">
        <f>'ﾗｲｶﾑ杯参加ﾁｰﾑ（高）'!$N$12</f>
        <v>宮古地区小学生バレーボール連盟</v>
      </c>
      <c r="M571" s="67"/>
      <c r="N571" s="67"/>
      <c r="O571" s="69"/>
      <c r="P571" s="67"/>
      <c r="Q571" s="68" t="str">
        <f t="shared" si="47"/>
        <v>宮古地区小学生バレーボール連盟</v>
      </c>
    </row>
    <row r="572" spans="1:17" s="6" customFormat="1" ht="19.5" customHeight="1">
      <c r="A572" s="67"/>
      <c r="B572" s="68" t="str">
        <f>'ﾗｲｶﾑ杯参加ﾁｰﾑ（高）'!$N$13&amp;" 　印"</f>
        <v>会　　長　　　漢那　則朋 　印</v>
      </c>
      <c r="C572" s="67"/>
      <c r="D572" s="67"/>
      <c r="E572" s="69"/>
      <c r="F572" s="67"/>
      <c r="G572" s="68" t="str">
        <f t="shared" si="46"/>
        <v>会　　長　　　漢那　則朋 　印</v>
      </c>
      <c r="K572" s="67"/>
      <c r="L572" s="68" t="str">
        <f>'ﾗｲｶﾑ杯参加ﾁｰﾑ（高）'!$N$13&amp;" 　印"</f>
        <v>会　　長　　　漢那　則朋 　印</v>
      </c>
      <c r="M572" s="67"/>
      <c r="N572" s="67"/>
      <c r="O572" s="69"/>
      <c r="P572" s="67"/>
      <c r="Q572" s="68" t="str">
        <f t="shared" si="47"/>
        <v>会　　長　　　漢那　則朋 　印</v>
      </c>
    </row>
    <row r="573" spans="1:17" s="6" customFormat="1" ht="19.5" customHeight="1">
      <c r="A573" s="67"/>
      <c r="B573" s="68">
        <f>'ﾗｲｶﾑ杯参加ﾁｰﾑ（高）'!$N$14</f>
        <v>0</v>
      </c>
      <c r="C573" s="67"/>
      <c r="D573" s="67"/>
      <c r="E573" s="69"/>
      <c r="F573" s="67"/>
      <c r="G573" s="68">
        <f t="shared" si="46"/>
        <v>0</v>
      </c>
      <c r="K573" s="67"/>
      <c r="L573" s="68">
        <f>'ﾗｲｶﾑ杯参加ﾁｰﾑ（高）'!$N$14</f>
        <v>0</v>
      </c>
      <c r="M573" s="67"/>
      <c r="N573" s="67"/>
      <c r="O573" s="69"/>
      <c r="P573" s="67"/>
      <c r="Q573" s="68">
        <f t="shared" si="47"/>
        <v>0</v>
      </c>
    </row>
    <row r="574" spans="1:17" s="6" customFormat="1" ht="19.5" customHeight="1">
      <c r="A574" s="67"/>
      <c r="B574" s="68">
        <f>'ﾗｲｶﾑ杯参加ﾁｰﾑ（高）'!$N$15</f>
        <v>0</v>
      </c>
      <c r="C574" s="67"/>
      <c r="D574" s="67"/>
      <c r="E574" s="69"/>
      <c r="F574" s="67"/>
      <c r="G574" s="68">
        <f t="shared" si="46"/>
        <v>0</v>
      </c>
      <c r="K574" s="67"/>
      <c r="L574" s="68">
        <f>'ﾗｲｶﾑ杯参加ﾁｰﾑ（高）'!$N$15</f>
        <v>0</v>
      </c>
      <c r="M574" s="67"/>
      <c r="N574" s="67"/>
      <c r="O574" s="69"/>
      <c r="P574" s="67"/>
      <c r="Q574" s="68">
        <f t="shared" si="47"/>
        <v>0</v>
      </c>
    </row>
    <row r="575" spans="1:17" ht="19.5" customHeight="1">
      <c r="A575" s="15"/>
      <c r="B575" s="68">
        <f>'ﾗｲｶﾑ杯参加ﾁｰﾑ（高）'!$N$16</f>
        <v>0</v>
      </c>
      <c r="C575" s="15"/>
      <c r="D575" s="15"/>
      <c r="E575" s="65"/>
      <c r="F575" s="15"/>
      <c r="G575" s="68">
        <f t="shared" si="46"/>
        <v>0</v>
      </c>
      <c r="K575" s="15"/>
      <c r="L575" s="68">
        <f>'ﾗｲｶﾑ杯参加ﾁｰﾑ（高）'!$N$16</f>
        <v>0</v>
      </c>
      <c r="M575" s="15"/>
      <c r="N575" s="15"/>
      <c r="O575" s="65"/>
      <c r="P575" s="15"/>
      <c r="Q575" s="68">
        <f t="shared" si="47"/>
        <v>0</v>
      </c>
    </row>
    <row r="576" spans="1:17" ht="19.5" customHeight="1">
      <c r="A576" s="15"/>
      <c r="B576" s="68">
        <f>'ﾗｲｶﾑ杯参加ﾁｰﾑ（高）'!$N$17</f>
        <v>0</v>
      </c>
      <c r="C576" s="15"/>
      <c r="D576" s="15"/>
      <c r="E576" s="65"/>
      <c r="F576" s="15"/>
      <c r="G576" s="68">
        <f t="shared" si="46"/>
        <v>0</v>
      </c>
      <c r="K576" s="15"/>
      <c r="L576" s="68">
        <f>'ﾗｲｶﾑ杯参加ﾁｰﾑ（高）'!$N$17</f>
        <v>0</v>
      </c>
      <c r="M576" s="15"/>
      <c r="N576" s="15"/>
      <c r="O576" s="65"/>
      <c r="P576" s="15"/>
      <c r="Q576" s="68">
        <f t="shared" si="47"/>
        <v>0</v>
      </c>
    </row>
    <row r="577" spans="1:20" ht="23.25">
      <c r="A577" s="1003" t="s">
        <v>239</v>
      </c>
      <c r="B577" s="1003"/>
      <c r="C577" s="1003"/>
      <c r="D577" s="1003"/>
      <c r="E577" s="1004"/>
      <c r="F577" s="1003" t="s">
        <v>240</v>
      </c>
      <c r="G577" s="1003"/>
      <c r="H577" s="1003"/>
      <c r="I577" s="1003"/>
      <c r="J577" s="1003"/>
      <c r="K577" s="1003" t="s">
        <v>239</v>
      </c>
      <c r="L577" s="1003"/>
      <c r="M577" s="1003"/>
      <c r="N577" s="1003"/>
      <c r="O577" s="1004"/>
      <c r="P577" s="1003" t="s">
        <v>240</v>
      </c>
      <c r="Q577" s="1003"/>
      <c r="R577" s="1003"/>
      <c r="S577" s="1003"/>
      <c r="T577" s="1003"/>
    </row>
    <row r="578" spans="1:16" ht="24" customHeight="1">
      <c r="A578" s="64"/>
      <c r="B578" s="15"/>
      <c r="C578" s="15"/>
      <c r="D578" s="15"/>
      <c r="E578" s="65"/>
      <c r="F578" s="15"/>
      <c r="K578" s="64"/>
      <c r="L578" s="15"/>
      <c r="M578" s="15"/>
      <c r="N578" s="15"/>
      <c r="O578" s="65"/>
      <c r="P578" s="15"/>
    </row>
    <row r="579" spans="1:20" ht="23.25">
      <c r="A579" s="1000" t="str">
        <f>'ﾗｲｶﾑ杯参加ﾁｰﾑ（高）'!C27&amp;"　"&amp;'ﾗｲｶﾑ杯参加ﾁｰﾑ（高）'!D27&amp;"　様"</f>
        <v>　　様</v>
      </c>
      <c r="B579" s="1001"/>
      <c r="C579" s="1001"/>
      <c r="D579" s="1001"/>
      <c r="E579" s="1002"/>
      <c r="F579" s="1000" t="str">
        <f>A579</f>
        <v>　　様</v>
      </c>
      <c r="G579" s="1000"/>
      <c r="H579" s="1000"/>
      <c r="I579" s="1000"/>
      <c r="J579" s="1000"/>
      <c r="K579" s="1000" t="str">
        <f>'ﾗｲｶﾑ杯参加ﾁｰﾑ（高）'!I27&amp;"　"&amp;'ﾗｲｶﾑ杯参加ﾁｰﾑ（高）'!J27&amp;"　様"</f>
        <v>　　様</v>
      </c>
      <c r="L579" s="1001"/>
      <c r="M579" s="1001"/>
      <c r="N579" s="1001"/>
      <c r="O579" s="1002"/>
      <c r="P579" s="1000" t="str">
        <f>K579</f>
        <v>　　様</v>
      </c>
      <c r="Q579" s="1000"/>
      <c r="R579" s="1000"/>
      <c r="S579" s="1000"/>
      <c r="T579" s="1000"/>
    </row>
    <row r="580" spans="1:16" ht="19.5" customHeight="1">
      <c r="A580" s="66"/>
      <c r="B580" s="15"/>
      <c r="C580" s="15"/>
      <c r="D580" s="15"/>
      <c r="E580" s="65"/>
      <c r="F580" s="15"/>
      <c r="K580" s="66"/>
      <c r="L580" s="15"/>
      <c r="M580" s="15"/>
      <c r="N580" s="15"/>
      <c r="O580" s="65"/>
      <c r="P580" s="15"/>
    </row>
    <row r="581" spans="1:16" ht="19.5" customHeight="1">
      <c r="A581" s="66"/>
      <c r="B581" s="15"/>
      <c r="C581" s="15"/>
      <c r="D581" s="15"/>
      <c r="E581" s="65"/>
      <c r="F581" s="15"/>
      <c r="K581" s="66"/>
      <c r="L581" s="15"/>
      <c r="M581" s="15"/>
      <c r="N581" s="15"/>
      <c r="O581" s="65"/>
      <c r="P581" s="15"/>
    </row>
    <row r="582" spans="1:20" ht="19.5" customHeight="1">
      <c r="A582" s="997">
        <f>'ﾗｲｶﾑ杯参加ﾁｰﾑ（高）'!E27</f>
        <v>0</v>
      </c>
      <c r="B582" s="998"/>
      <c r="C582" s="998"/>
      <c r="D582" s="998"/>
      <c r="E582" s="999"/>
      <c r="F582" s="997">
        <f>A582</f>
        <v>0</v>
      </c>
      <c r="G582" s="998"/>
      <c r="H582" s="998"/>
      <c r="I582" s="998"/>
      <c r="J582" s="998"/>
      <c r="K582" s="997">
        <f>'ﾗｲｶﾑ杯参加ﾁｰﾑ（高）'!K27</f>
        <v>0</v>
      </c>
      <c r="L582" s="998"/>
      <c r="M582" s="998"/>
      <c r="N582" s="998"/>
      <c r="O582" s="999"/>
      <c r="P582" s="997">
        <f>K582</f>
        <v>0</v>
      </c>
      <c r="Q582" s="998"/>
      <c r="R582" s="998"/>
      <c r="S582" s="998"/>
      <c r="T582" s="998"/>
    </row>
    <row r="583" spans="1:16" ht="19.5" customHeight="1">
      <c r="A583" s="66"/>
      <c r="B583" s="15"/>
      <c r="C583" s="15"/>
      <c r="D583" s="15"/>
      <c r="E583" s="65"/>
      <c r="F583" s="15"/>
      <c r="K583" s="66"/>
      <c r="L583" s="15"/>
      <c r="M583" s="15"/>
      <c r="N583" s="15"/>
      <c r="O583" s="65"/>
      <c r="P583" s="15"/>
    </row>
    <row r="584" spans="1:17" s="6" customFormat="1" ht="19.5" customHeight="1">
      <c r="A584" s="67"/>
      <c r="B584" s="68" t="s">
        <v>241</v>
      </c>
      <c r="C584" s="67"/>
      <c r="D584" s="67"/>
      <c r="E584" s="69"/>
      <c r="F584" s="67"/>
      <c r="G584" s="68" t="str">
        <f>$B$8</f>
        <v>但し、</v>
      </c>
      <c r="K584" s="67"/>
      <c r="L584" s="68" t="s">
        <v>241</v>
      </c>
      <c r="M584" s="67"/>
      <c r="N584" s="67"/>
      <c r="O584" s="69"/>
      <c r="P584" s="67"/>
      <c r="Q584" s="68" t="str">
        <f>$B$8</f>
        <v>但し、</v>
      </c>
    </row>
    <row r="585" spans="1:17" s="6" customFormat="1" ht="19.5" customHeight="1">
      <c r="A585" s="67"/>
      <c r="B585" s="511" t="str">
        <f>'ﾗｲｶﾑ杯参加ﾁｰﾑ（高）'!$N$2</f>
        <v>第１8回スポーツショップライカム杯 秋季小学生バレーボール大会</v>
      </c>
      <c r="C585" s="67"/>
      <c r="D585" s="67"/>
      <c r="E585" s="69"/>
      <c r="F585" s="67"/>
      <c r="G585" s="511" t="str">
        <f>$B$9</f>
        <v>第１8回スポーツショップライカム杯 秋季小学生バレーボール大会</v>
      </c>
      <c r="K585" s="67"/>
      <c r="L585" s="511" t="str">
        <f>'ﾗｲｶﾑ杯参加ﾁｰﾑ（高）'!$N$2</f>
        <v>第１8回スポーツショップライカム杯 秋季小学生バレーボール大会</v>
      </c>
      <c r="M585" s="67"/>
      <c r="N585" s="67"/>
      <c r="O585" s="69"/>
      <c r="P585" s="67"/>
      <c r="Q585" s="511" t="str">
        <f>$B$9</f>
        <v>第１8回スポーツショップライカム杯 秋季小学生バレーボール大会</v>
      </c>
    </row>
    <row r="586" spans="1:17" s="6" customFormat="1" ht="19.5" customHeight="1">
      <c r="A586" s="67"/>
      <c r="B586" s="68">
        <f>'ﾗｲｶﾑ杯参加ﾁｰﾑ（高）'!$N$3</f>
        <v>0</v>
      </c>
      <c r="C586" s="68"/>
      <c r="D586" s="67"/>
      <c r="E586" s="69"/>
      <c r="F586" s="67"/>
      <c r="G586" s="68">
        <f>$B$10</f>
        <v>0</v>
      </c>
      <c r="K586" s="67"/>
      <c r="L586" s="68">
        <f>'ﾗｲｶﾑ杯参加ﾁｰﾑ（高）'!$N$3</f>
        <v>0</v>
      </c>
      <c r="M586" s="68"/>
      <c r="N586" s="67"/>
      <c r="O586" s="69"/>
      <c r="P586" s="67"/>
      <c r="Q586" s="68">
        <f>$B$10</f>
        <v>0</v>
      </c>
    </row>
    <row r="587" spans="1:17" s="6" customFormat="1" ht="19.5" customHeight="1">
      <c r="A587" s="67"/>
      <c r="B587" s="68" t="str">
        <f>'ﾗｲｶﾑ杯参加ﾁｰﾑ（高）'!$N$4</f>
        <v>参加料として</v>
      </c>
      <c r="C587" s="68"/>
      <c r="D587" s="67"/>
      <c r="E587" s="69"/>
      <c r="F587" s="67"/>
      <c r="G587" s="68" t="str">
        <f>$B$11</f>
        <v>参加料として</v>
      </c>
      <c r="K587" s="67"/>
      <c r="L587" s="68" t="str">
        <f>'ﾗｲｶﾑ杯参加ﾁｰﾑ（高）'!$N$4</f>
        <v>参加料として</v>
      </c>
      <c r="M587" s="68"/>
      <c r="N587" s="67"/>
      <c r="O587" s="69"/>
      <c r="P587" s="67"/>
      <c r="Q587" s="68" t="str">
        <f>$B$11</f>
        <v>参加料として</v>
      </c>
    </row>
    <row r="588" spans="1:17" s="6" customFormat="1" ht="19.5" customHeight="1">
      <c r="A588" s="67"/>
      <c r="B588" s="68">
        <f>'ﾗｲｶﾑ杯参加ﾁｰﾑ（高）'!$N$5</f>
        <v>0</v>
      </c>
      <c r="C588" s="67"/>
      <c r="D588" s="67"/>
      <c r="E588" s="69"/>
      <c r="F588" s="67"/>
      <c r="G588" s="68">
        <f aca="true" t="shared" si="48" ref="G588:G600">$B588</f>
        <v>0</v>
      </c>
      <c r="K588" s="67"/>
      <c r="L588" s="68">
        <f>'ﾗｲｶﾑ杯参加ﾁｰﾑ（高）'!$N$5</f>
        <v>0</v>
      </c>
      <c r="M588" s="67"/>
      <c r="N588" s="67"/>
      <c r="O588" s="69"/>
      <c r="P588" s="67"/>
      <c r="Q588" s="68">
        <f aca="true" t="shared" si="49" ref="Q588:Q600">$B588</f>
        <v>0</v>
      </c>
    </row>
    <row r="589" spans="1:17" s="6" customFormat="1" ht="19.5" customHeight="1">
      <c r="A589" s="67"/>
      <c r="B589" s="68">
        <f>'ﾗｲｶﾑ杯参加ﾁｰﾑ（高）'!$N$6</f>
        <v>0</v>
      </c>
      <c r="C589" s="67"/>
      <c r="D589" s="67"/>
      <c r="E589" s="69"/>
      <c r="F589" s="67"/>
      <c r="G589" s="68">
        <f t="shared" si="48"/>
        <v>0</v>
      </c>
      <c r="K589" s="67"/>
      <c r="L589" s="68">
        <f>'ﾗｲｶﾑ杯参加ﾁｰﾑ（高）'!$N$6</f>
        <v>0</v>
      </c>
      <c r="M589" s="67"/>
      <c r="N589" s="67"/>
      <c r="O589" s="69"/>
      <c r="P589" s="67"/>
      <c r="Q589" s="68">
        <f t="shared" si="49"/>
        <v>0</v>
      </c>
    </row>
    <row r="590" spans="1:17" s="6" customFormat="1" ht="19.5" customHeight="1">
      <c r="A590" s="67"/>
      <c r="B590" s="68">
        <f>'ﾗｲｶﾑ杯参加ﾁｰﾑ（高）'!$N$7</f>
        <v>0</v>
      </c>
      <c r="C590" s="67"/>
      <c r="D590" s="67"/>
      <c r="E590" s="69"/>
      <c r="F590" s="67"/>
      <c r="G590" s="68">
        <f t="shared" si="48"/>
        <v>0</v>
      </c>
      <c r="K590" s="67"/>
      <c r="L590" s="68">
        <f>'ﾗｲｶﾑ杯参加ﾁｰﾑ（高）'!$N$7</f>
        <v>0</v>
      </c>
      <c r="M590" s="67"/>
      <c r="N590" s="67"/>
      <c r="O590" s="69"/>
      <c r="P590" s="67"/>
      <c r="Q590" s="68">
        <f t="shared" si="49"/>
        <v>0</v>
      </c>
    </row>
    <row r="591" spans="1:17" s="6" customFormat="1" ht="19.5" customHeight="1">
      <c r="A591" s="67"/>
      <c r="B591" s="68" t="str">
        <f>"入金日　"&amp;"平成"&amp;'ﾗｲｶﾑ杯参加ﾁｰﾑ（高）'!$O$8&amp;"年　"&amp;'ﾗｲｶﾑ杯参加ﾁｰﾑ（高）'!$Q$8&amp;"月"&amp;'ﾗｲｶﾑ杯参加ﾁｰﾑ（高）'!$S$8&amp;"日　"&amp;'ﾗｲｶﾑ杯参加ﾁｰﾑ（高）'!$U$8</f>
        <v>入金日　平成4年　9月23日　金曜日</v>
      </c>
      <c r="C591" s="67"/>
      <c r="D591" s="67"/>
      <c r="E591" s="69"/>
      <c r="F591" s="67"/>
      <c r="G591" s="68" t="str">
        <f t="shared" si="48"/>
        <v>入金日　平成4年　9月23日　金曜日</v>
      </c>
      <c r="K591" s="67"/>
      <c r="L591" s="68" t="str">
        <f>"入金日　"&amp;"平成"&amp;'ﾗｲｶﾑ杯参加ﾁｰﾑ（高）'!$O$8&amp;"年　"&amp;'ﾗｲｶﾑ杯参加ﾁｰﾑ（高）'!$Q$8&amp;"月"&amp;'ﾗｲｶﾑ杯参加ﾁｰﾑ（高）'!$S$8&amp;"日　"&amp;'ﾗｲｶﾑ杯参加ﾁｰﾑ（高）'!$U$8</f>
        <v>入金日　平成4年　9月23日　金曜日</v>
      </c>
      <c r="M591" s="67"/>
      <c r="N591" s="67"/>
      <c r="O591" s="69"/>
      <c r="P591" s="67"/>
      <c r="Q591" s="68" t="str">
        <f t="shared" si="49"/>
        <v>入金日　平成4年　9月23日　金曜日</v>
      </c>
    </row>
    <row r="592" spans="1:17" s="6" customFormat="1" ht="19.5" customHeight="1">
      <c r="A592" s="67"/>
      <c r="B592" s="68">
        <f>'ﾗｲｶﾑ杯参加ﾁｰﾑ（高）'!$N$9</f>
        <v>0</v>
      </c>
      <c r="C592" s="67"/>
      <c r="D592" s="67"/>
      <c r="E592" s="69"/>
      <c r="F592" s="67"/>
      <c r="G592" s="68">
        <f t="shared" si="48"/>
        <v>0</v>
      </c>
      <c r="K592" s="67"/>
      <c r="L592" s="68">
        <f>'ﾗｲｶﾑ杯参加ﾁｰﾑ（高）'!$N$9</f>
        <v>0</v>
      </c>
      <c r="M592" s="67"/>
      <c r="N592" s="67"/>
      <c r="O592" s="69"/>
      <c r="P592" s="67"/>
      <c r="Q592" s="68">
        <f t="shared" si="49"/>
        <v>0</v>
      </c>
    </row>
    <row r="593" spans="1:17" s="6" customFormat="1" ht="19.5" customHeight="1">
      <c r="A593" s="67"/>
      <c r="B593" s="68" t="s">
        <v>242</v>
      </c>
      <c r="C593" s="67"/>
      <c r="D593" s="67"/>
      <c r="E593" s="69"/>
      <c r="F593" s="67"/>
      <c r="G593" s="68" t="str">
        <f t="shared" si="48"/>
        <v>上記正に領収致しました。</v>
      </c>
      <c r="K593" s="67"/>
      <c r="L593" s="68" t="s">
        <v>242</v>
      </c>
      <c r="M593" s="67"/>
      <c r="N593" s="67"/>
      <c r="O593" s="69"/>
      <c r="P593" s="67"/>
      <c r="Q593" s="68" t="str">
        <f t="shared" si="49"/>
        <v>上記正に領収致しました。</v>
      </c>
    </row>
    <row r="594" spans="1:17" s="6" customFormat="1" ht="19.5" customHeight="1">
      <c r="A594" s="67"/>
      <c r="B594" s="68">
        <f>'ﾗｲｶﾑ杯参加ﾁｰﾑ（高）'!$N$11</f>
        <v>0</v>
      </c>
      <c r="C594" s="67"/>
      <c r="D594" s="67"/>
      <c r="E594" s="69"/>
      <c r="F594" s="67"/>
      <c r="G594" s="68">
        <f t="shared" si="48"/>
        <v>0</v>
      </c>
      <c r="K594" s="67"/>
      <c r="L594" s="68">
        <f>'ﾗｲｶﾑ杯参加ﾁｰﾑ（高）'!$N$11</f>
        <v>0</v>
      </c>
      <c r="M594" s="67"/>
      <c r="N594" s="67"/>
      <c r="O594" s="69"/>
      <c r="P594" s="67"/>
      <c r="Q594" s="68">
        <f t="shared" si="49"/>
        <v>0</v>
      </c>
    </row>
    <row r="595" spans="1:17" s="6" customFormat="1" ht="19.5" customHeight="1">
      <c r="A595" s="67"/>
      <c r="B595" s="68" t="str">
        <f>'ﾗｲｶﾑ杯参加ﾁｰﾑ（高）'!$N$12</f>
        <v>宮古地区小学生バレーボール連盟</v>
      </c>
      <c r="C595" s="67"/>
      <c r="D595" s="67"/>
      <c r="E595" s="69"/>
      <c r="F595" s="67"/>
      <c r="G595" s="68" t="str">
        <f t="shared" si="48"/>
        <v>宮古地区小学生バレーボール連盟</v>
      </c>
      <c r="K595" s="67"/>
      <c r="L595" s="68" t="str">
        <f>'ﾗｲｶﾑ杯参加ﾁｰﾑ（高）'!$N$12</f>
        <v>宮古地区小学生バレーボール連盟</v>
      </c>
      <c r="M595" s="67"/>
      <c r="N595" s="67"/>
      <c r="O595" s="69"/>
      <c r="P595" s="67"/>
      <c r="Q595" s="68" t="str">
        <f t="shared" si="49"/>
        <v>宮古地区小学生バレーボール連盟</v>
      </c>
    </row>
    <row r="596" spans="1:17" s="6" customFormat="1" ht="19.5" customHeight="1">
      <c r="A596" s="67"/>
      <c r="B596" s="68" t="str">
        <f>'ﾗｲｶﾑ杯参加ﾁｰﾑ（高）'!$N$13&amp;" 　印"</f>
        <v>会　　長　　　漢那　則朋 　印</v>
      </c>
      <c r="C596" s="67"/>
      <c r="D596" s="67"/>
      <c r="E596" s="69"/>
      <c r="F596" s="67"/>
      <c r="G596" s="68" t="str">
        <f t="shared" si="48"/>
        <v>会　　長　　　漢那　則朋 　印</v>
      </c>
      <c r="K596" s="67"/>
      <c r="L596" s="68" t="str">
        <f>'ﾗｲｶﾑ杯参加ﾁｰﾑ（高）'!$N$13&amp;" 　印"</f>
        <v>会　　長　　　漢那　則朋 　印</v>
      </c>
      <c r="M596" s="67"/>
      <c r="N596" s="67"/>
      <c r="O596" s="69"/>
      <c r="P596" s="67"/>
      <c r="Q596" s="68" t="str">
        <f t="shared" si="49"/>
        <v>会　　長　　　漢那　則朋 　印</v>
      </c>
    </row>
    <row r="597" spans="1:17" s="6" customFormat="1" ht="19.5" customHeight="1">
      <c r="A597" s="67"/>
      <c r="B597" s="68">
        <f>'ﾗｲｶﾑ杯参加ﾁｰﾑ（高）'!$N$14</f>
        <v>0</v>
      </c>
      <c r="C597" s="67"/>
      <c r="D597" s="67"/>
      <c r="E597" s="69"/>
      <c r="F597" s="67"/>
      <c r="G597" s="68">
        <f t="shared" si="48"/>
        <v>0</v>
      </c>
      <c r="K597" s="67"/>
      <c r="L597" s="68">
        <f>'ﾗｲｶﾑ杯参加ﾁｰﾑ（高）'!$N$14</f>
        <v>0</v>
      </c>
      <c r="M597" s="67"/>
      <c r="N597" s="67"/>
      <c r="O597" s="69"/>
      <c r="P597" s="67"/>
      <c r="Q597" s="68">
        <f t="shared" si="49"/>
        <v>0</v>
      </c>
    </row>
    <row r="598" spans="1:17" s="6" customFormat="1" ht="19.5" customHeight="1">
      <c r="A598" s="67"/>
      <c r="B598" s="68">
        <f>'ﾗｲｶﾑ杯参加ﾁｰﾑ（高）'!$N$15</f>
        <v>0</v>
      </c>
      <c r="C598" s="67"/>
      <c r="D598" s="67"/>
      <c r="E598" s="69"/>
      <c r="F598" s="67"/>
      <c r="G598" s="68">
        <f t="shared" si="48"/>
        <v>0</v>
      </c>
      <c r="K598" s="67"/>
      <c r="L598" s="68">
        <f>'ﾗｲｶﾑ杯参加ﾁｰﾑ（高）'!$N$15</f>
        <v>0</v>
      </c>
      <c r="M598" s="67"/>
      <c r="N598" s="67"/>
      <c r="O598" s="69"/>
      <c r="P598" s="67"/>
      <c r="Q598" s="68">
        <f t="shared" si="49"/>
        <v>0</v>
      </c>
    </row>
    <row r="599" spans="1:17" ht="19.5" customHeight="1">
      <c r="A599" s="15"/>
      <c r="B599" s="68">
        <f>'ﾗｲｶﾑ杯参加ﾁｰﾑ（高）'!$N$16</f>
        <v>0</v>
      </c>
      <c r="C599" s="15"/>
      <c r="D599" s="15"/>
      <c r="E599" s="65"/>
      <c r="F599" s="15"/>
      <c r="G599" s="68">
        <f t="shared" si="48"/>
        <v>0</v>
      </c>
      <c r="K599" s="15"/>
      <c r="L599" s="68">
        <f>'ﾗｲｶﾑ杯参加ﾁｰﾑ（高）'!$N$16</f>
        <v>0</v>
      </c>
      <c r="M599" s="15"/>
      <c r="N599" s="15"/>
      <c r="O599" s="65"/>
      <c r="P599" s="15"/>
      <c r="Q599" s="68">
        <f t="shared" si="49"/>
        <v>0</v>
      </c>
    </row>
    <row r="600" spans="1:17" ht="19.5" customHeight="1">
      <c r="A600" s="15"/>
      <c r="B600" s="68">
        <f>'ﾗｲｶﾑ杯参加ﾁｰﾑ（高）'!$N$17</f>
        <v>0</v>
      </c>
      <c r="C600" s="15"/>
      <c r="D600" s="15"/>
      <c r="E600" s="65"/>
      <c r="F600" s="15"/>
      <c r="G600" s="68">
        <f t="shared" si="48"/>
        <v>0</v>
      </c>
      <c r="K600" s="15"/>
      <c r="L600" s="68">
        <f>'ﾗｲｶﾑ杯参加ﾁｰﾑ（高）'!$N$17</f>
        <v>0</v>
      </c>
      <c r="M600" s="15"/>
      <c r="N600" s="15"/>
      <c r="O600" s="65"/>
      <c r="P600" s="15"/>
      <c r="Q600" s="68">
        <f t="shared" si="49"/>
        <v>0</v>
      </c>
    </row>
  </sheetData>
  <sheetProtection/>
  <mergeCells count="300">
    <mergeCell ref="A582:E582"/>
    <mergeCell ref="F582:J582"/>
    <mergeCell ref="K582:O582"/>
    <mergeCell ref="P582:T582"/>
    <mergeCell ref="A577:E577"/>
    <mergeCell ref="F577:J577"/>
    <mergeCell ref="K577:O577"/>
    <mergeCell ref="P577:T577"/>
    <mergeCell ref="A579:E579"/>
    <mergeCell ref="F579:J579"/>
    <mergeCell ref="K579:O579"/>
    <mergeCell ref="P579:T579"/>
    <mergeCell ref="A555:E555"/>
    <mergeCell ref="F555:J555"/>
    <mergeCell ref="K555:O555"/>
    <mergeCell ref="P555:T555"/>
    <mergeCell ref="A558:E558"/>
    <mergeCell ref="F558:J558"/>
    <mergeCell ref="K558:O558"/>
    <mergeCell ref="P558:T558"/>
    <mergeCell ref="A534:E534"/>
    <mergeCell ref="F534:J534"/>
    <mergeCell ref="K534:O534"/>
    <mergeCell ref="P534:T534"/>
    <mergeCell ref="A553:E553"/>
    <mergeCell ref="F553:J553"/>
    <mergeCell ref="K553:O553"/>
    <mergeCell ref="P553:T553"/>
    <mergeCell ref="A529:E529"/>
    <mergeCell ref="F529:J529"/>
    <mergeCell ref="K529:O529"/>
    <mergeCell ref="P529:T529"/>
    <mergeCell ref="A531:E531"/>
    <mergeCell ref="F531:J531"/>
    <mergeCell ref="K531:O531"/>
    <mergeCell ref="P531:T531"/>
    <mergeCell ref="A507:E507"/>
    <mergeCell ref="F507:J507"/>
    <mergeCell ref="K507:O507"/>
    <mergeCell ref="P507:T507"/>
    <mergeCell ref="A510:E510"/>
    <mergeCell ref="F510:J510"/>
    <mergeCell ref="K510:O510"/>
    <mergeCell ref="P510:T510"/>
    <mergeCell ref="A486:E486"/>
    <mergeCell ref="F486:J486"/>
    <mergeCell ref="K486:O486"/>
    <mergeCell ref="P486:T486"/>
    <mergeCell ref="A505:E505"/>
    <mergeCell ref="F505:J505"/>
    <mergeCell ref="K505:O505"/>
    <mergeCell ref="P505:T505"/>
    <mergeCell ref="A481:E481"/>
    <mergeCell ref="F481:J481"/>
    <mergeCell ref="K481:O481"/>
    <mergeCell ref="P481:T481"/>
    <mergeCell ref="A483:E483"/>
    <mergeCell ref="F483:J483"/>
    <mergeCell ref="K483:O483"/>
    <mergeCell ref="P483:T483"/>
    <mergeCell ref="A459:E459"/>
    <mergeCell ref="F459:J459"/>
    <mergeCell ref="K459:O459"/>
    <mergeCell ref="P459:T459"/>
    <mergeCell ref="A462:E462"/>
    <mergeCell ref="F462:J462"/>
    <mergeCell ref="K462:O462"/>
    <mergeCell ref="P462:T462"/>
    <mergeCell ref="A438:E438"/>
    <mergeCell ref="F438:J438"/>
    <mergeCell ref="K438:O438"/>
    <mergeCell ref="P438:T438"/>
    <mergeCell ref="A457:E457"/>
    <mergeCell ref="F457:J457"/>
    <mergeCell ref="K457:O457"/>
    <mergeCell ref="P457:T457"/>
    <mergeCell ref="A433:E433"/>
    <mergeCell ref="F433:J433"/>
    <mergeCell ref="K433:O433"/>
    <mergeCell ref="P433:T433"/>
    <mergeCell ref="A435:E435"/>
    <mergeCell ref="F435:J435"/>
    <mergeCell ref="K435:O435"/>
    <mergeCell ref="P435:T435"/>
    <mergeCell ref="A411:E411"/>
    <mergeCell ref="F411:J411"/>
    <mergeCell ref="K411:O411"/>
    <mergeCell ref="P411:T411"/>
    <mergeCell ref="A414:E414"/>
    <mergeCell ref="F414:J414"/>
    <mergeCell ref="K414:O414"/>
    <mergeCell ref="P414:T414"/>
    <mergeCell ref="A390:E390"/>
    <mergeCell ref="F390:J390"/>
    <mergeCell ref="K390:O390"/>
    <mergeCell ref="P390:T390"/>
    <mergeCell ref="A409:E409"/>
    <mergeCell ref="F409:J409"/>
    <mergeCell ref="K409:O409"/>
    <mergeCell ref="P409:T409"/>
    <mergeCell ref="A385:E385"/>
    <mergeCell ref="F385:J385"/>
    <mergeCell ref="K385:O385"/>
    <mergeCell ref="P385:T385"/>
    <mergeCell ref="A387:E387"/>
    <mergeCell ref="F387:J387"/>
    <mergeCell ref="K387:O387"/>
    <mergeCell ref="P387:T387"/>
    <mergeCell ref="A363:E363"/>
    <mergeCell ref="F363:J363"/>
    <mergeCell ref="K363:O363"/>
    <mergeCell ref="P363:T363"/>
    <mergeCell ref="A366:E366"/>
    <mergeCell ref="F366:J366"/>
    <mergeCell ref="K366:O366"/>
    <mergeCell ref="P366:T366"/>
    <mergeCell ref="A342:E342"/>
    <mergeCell ref="F342:J342"/>
    <mergeCell ref="K342:O342"/>
    <mergeCell ref="P342:T342"/>
    <mergeCell ref="A361:E361"/>
    <mergeCell ref="F361:J361"/>
    <mergeCell ref="K361:O361"/>
    <mergeCell ref="P361:T361"/>
    <mergeCell ref="A337:E337"/>
    <mergeCell ref="F337:J337"/>
    <mergeCell ref="K337:O337"/>
    <mergeCell ref="P337:T337"/>
    <mergeCell ref="A339:E339"/>
    <mergeCell ref="F339:J339"/>
    <mergeCell ref="K339:O339"/>
    <mergeCell ref="P339:T339"/>
    <mergeCell ref="A315:E315"/>
    <mergeCell ref="F315:J315"/>
    <mergeCell ref="K315:O315"/>
    <mergeCell ref="P315:T315"/>
    <mergeCell ref="A318:E318"/>
    <mergeCell ref="F318:J318"/>
    <mergeCell ref="K318:O318"/>
    <mergeCell ref="P318:T318"/>
    <mergeCell ref="A294:E294"/>
    <mergeCell ref="F294:J294"/>
    <mergeCell ref="K294:O294"/>
    <mergeCell ref="P294:T294"/>
    <mergeCell ref="A313:E313"/>
    <mergeCell ref="F313:J313"/>
    <mergeCell ref="K313:O313"/>
    <mergeCell ref="P313:T313"/>
    <mergeCell ref="A289:E289"/>
    <mergeCell ref="F289:J289"/>
    <mergeCell ref="K289:O289"/>
    <mergeCell ref="P289:T289"/>
    <mergeCell ref="A291:E291"/>
    <mergeCell ref="F291:J291"/>
    <mergeCell ref="K291:O291"/>
    <mergeCell ref="P291:T291"/>
    <mergeCell ref="A267:E267"/>
    <mergeCell ref="F267:J267"/>
    <mergeCell ref="K267:O267"/>
    <mergeCell ref="P267:T267"/>
    <mergeCell ref="A270:E270"/>
    <mergeCell ref="F270:J270"/>
    <mergeCell ref="K270:O270"/>
    <mergeCell ref="P270:T270"/>
    <mergeCell ref="A246:E246"/>
    <mergeCell ref="F246:J246"/>
    <mergeCell ref="K246:O246"/>
    <mergeCell ref="P246:T246"/>
    <mergeCell ref="A265:E265"/>
    <mergeCell ref="F265:J265"/>
    <mergeCell ref="K265:O265"/>
    <mergeCell ref="P265:T265"/>
    <mergeCell ref="A241:E241"/>
    <mergeCell ref="F241:J241"/>
    <mergeCell ref="K241:O241"/>
    <mergeCell ref="P241:T241"/>
    <mergeCell ref="A243:E243"/>
    <mergeCell ref="F243:J243"/>
    <mergeCell ref="K243:O243"/>
    <mergeCell ref="P243:T243"/>
    <mergeCell ref="A219:E219"/>
    <mergeCell ref="F219:J219"/>
    <mergeCell ref="K219:O219"/>
    <mergeCell ref="P219:T219"/>
    <mergeCell ref="A222:E222"/>
    <mergeCell ref="F222:J222"/>
    <mergeCell ref="K222:O222"/>
    <mergeCell ref="P222:T222"/>
    <mergeCell ref="A198:E198"/>
    <mergeCell ref="F198:J198"/>
    <mergeCell ref="K198:O198"/>
    <mergeCell ref="P198:T198"/>
    <mergeCell ref="A217:E217"/>
    <mergeCell ref="F217:J217"/>
    <mergeCell ref="K217:O217"/>
    <mergeCell ref="P217:T217"/>
    <mergeCell ref="A193:E193"/>
    <mergeCell ref="F193:J193"/>
    <mergeCell ref="K193:O193"/>
    <mergeCell ref="P193:T193"/>
    <mergeCell ref="A195:E195"/>
    <mergeCell ref="F195:J195"/>
    <mergeCell ref="K195:O195"/>
    <mergeCell ref="P195:T195"/>
    <mergeCell ref="A171:E171"/>
    <mergeCell ref="F171:J171"/>
    <mergeCell ref="K171:O171"/>
    <mergeCell ref="P171:T171"/>
    <mergeCell ref="A174:E174"/>
    <mergeCell ref="F174:J174"/>
    <mergeCell ref="K174:O174"/>
    <mergeCell ref="P174:T174"/>
    <mergeCell ref="A150:E150"/>
    <mergeCell ref="F150:J150"/>
    <mergeCell ref="K150:O150"/>
    <mergeCell ref="P150:T150"/>
    <mergeCell ref="A169:E169"/>
    <mergeCell ref="F169:J169"/>
    <mergeCell ref="K169:O169"/>
    <mergeCell ref="P169:T169"/>
    <mergeCell ref="A145:E145"/>
    <mergeCell ref="F145:J145"/>
    <mergeCell ref="K145:O145"/>
    <mergeCell ref="P145:T145"/>
    <mergeCell ref="A147:E147"/>
    <mergeCell ref="F147:J147"/>
    <mergeCell ref="K147:O147"/>
    <mergeCell ref="P147:T147"/>
    <mergeCell ref="A123:E123"/>
    <mergeCell ref="F123:J123"/>
    <mergeCell ref="K123:O123"/>
    <mergeCell ref="P123:T123"/>
    <mergeCell ref="A126:E126"/>
    <mergeCell ref="F126:J126"/>
    <mergeCell ref="K126:O126"/>
    <mergeCell ref="P126:T126"/>
    <mergeCell ref="A102:E102"/>
    <mergeCell ref="F102:J102"/>
    <mergeCell ref="K102:O102"/>
    <mergeCell ref="P102:T102"/>
    <mergeCell ref="A121:E121"/>
    <mergeCell ref="F121:J121"/>
    <mergeCell ref="K121:O121"/>
    <mergeCell ref="P121:T121"/>
    <mergeCell ref="A97:E97"/>
    <mergeCell ref="F97:J97"/>
    <mergeCell ref="K97:O97"/>
    <mergeCell ref="P97:T97"/>
    <mergeCell ref="A99:E99"/>
    <mergeCell ref="F99:J99"/>
    <mergeCell ref="K99:O99"/>
    <mergeCell ref="P99:T99"/>
    <mergeCell ref="A75:E75"/>
    <mergeCell ref="F75:J75"/>
    <mergeCell ref="K75:O75"/>
    <mergeCell ref="P75:T75"/>
    <mergeCell ref="A78:E78"/>
    <mergeCell ref="F78:J78"/>
    <mergeCell ref="K78:O78"/>
    <mergeCell ref="P78:T78"/>
    <mergeCell ref="A54:E54"/>
    <mergeCell ref="F54:J54"/>
    <mergeCell ref="K54:O54"/>
    <mergeCell ref="P54:T54"/>
    <mergeCell ref="A73:E73"/>
    <mergeCell ref="F73:J73"/>
    <mergeCell ref="K73:O73"/>
    <mergeCell ref="P73:T73"/>
    <mergeCell ref="K49:O49"/>
    <mergeCell ref="P49:T49"/>
    <mergeCell ref="A51:E51"/>
    <mergeCell ref="F51:J51"/>
    <mergeCell ref="K51:O51"/>
    <mergeCell ref="P51:T51"/>
    <mergeCell ref="A1:E1"/>
    <mergeCell ref="A3:E3"/>
    <mergeCell ref="F3:J3"/>
    <mergeCell ref="F1:J1"/>
    <mergeCell ref="A49:E49"/>
    <mergeCell ref="F49:J49"/>
    <mergeCell ref="A25:E25"/>
    <mergeCell ref="F25:J25"/>
    <mergeCell ref="A6:E6"/>
    <mergeCell ref="F6:J6"/>
    <mergeCell ref="K25:O25"/>
    <mergeCell ref="P25:T25"/>
    <mergeCell ref="K1:O1"/>
    <mergeCell ref="P1:T1"/>
    <mergeCell ref="K3:O3"/>
    <mergeCell ref="P3:T3"/>
    <mergeCell ref="A30:E30"/>
    <mergeCell ref="F30:J30"/>
    <mergeCell ref="K30:O30"/>
    <mergeCell ref="P30:T30"/>
    <mergeCell ref="K6:O6"/>
    <mergeCell ref="P6:T6"/>
    <mergeCell ref="A27:E27"/>
    <mergeCell ref="F27:J27"/>
    <mergeCell ref="K27:O27"/>
    <mergeCell ref="P27:T27"/>
  </mergeCells>
  <printOptions horizontalCentered="1" verticalCentered="1"/>
  <pageMargins left="0" right="0" top="0.984251968503937" bottom="0.984251968503937" header="0.5118110236220472" footer="0.5118110236220472"/>
  <pageSetup horizontalDpi="300" verticalDpi="300" orientation="landscape" paperSize="9" scale="99" r:id="rId1"/>
  <rowBreaks count="2" manualBreakCount="2">
    <brk id="22" max="19" man="1"/>
    <brk id="46" max="19" man="1"/>
  </rowBreaks>
</worksheet>
</file>

<file path=xl/worksheets/sheet19.xml><?xml version="1.0" encoding="utf-8"?>
<worksheet xmlns="http://schemas.openxmlformats.org/spreadsheetml/2006/main" xmlns:r="http://schemas.openxmlformats.org/officeDocument/2006/relationships">
  <sheetPr>
    <tabColor indexed="60"/>
  </sheetPr>
  <dimension ref="A2:E31"/>
  <sheetViews>
    <sheetView zoomScalePageLayoutView="0" workbookViewId="0" topLeftCell="A1">
      <selection activeCell="B24" sqref="B24"/>
    </sheetView>
  </sheetViews>
  <sheetFormatPr defaultColWidth="9.00390625" defaultRowHeight="13.5"/>
  <cols>
    <col min="1" max="1" width="3.125" style="0" customWidth="1"/>
    <col min="2" max="2" width="19.00390625" style="0" customWidth="1"/>
    <col min="3" max="3" width="7.625" style="0" customWidth="1"/>
    <col min="4" max="4" width="9.00390625" style="37" customWidth="1"/>
    <col min="5" max="5" width="2.125" style="0" customWidth="1"/>
  </cols>
  <sheetData>
    <row r="2" spans="1:4" ht="12.75">
      <c r="A2" s="1011"/>
      <c r="B2" s="1005" t="str">
        <f>'要綱'!A2</f>
        <v>第１8回スポーツショップライカム杯 秋季小学生バレーボール大会</v>
      </c>
      <c r="C2" s="1006"/>
      <c r="D2" s="263" t="s">
        <v>185</v>
      </c>
    </row>
    <row r="3" spans="1:4" ht="12.75">
      <c r="A3" s="1012"/>
      <c r="B3" s="1009"/>
      <c r="C3" s="1010"/>
      <c r="D3" s="264" t="s">
        <v>186</v>
      </c>
    </row>
    <row r="4" spans="1:4" ht="12.75">
      <c r="A4" s="1013"/>
      <c r="B4" s="1007" t="s">
        <v>187</v>
      </c>
      <c r="C4" s="1008"/>
      <c r="D4" s="30" t="s">
        <v>184</v>
      </c>
    </row>
    <row r="5" spans="1:4" ht="18" customHeight="1">
      <c r="A5" s="265"/>
      <c r="B5" s="266" t="s">
        <v>22</v>
      </c>
      <c r="C5" s="267"/>
      <c r="D5" s="30"/>
    </row>
    <row r="6" spans="1:5" ht="18" customHeight="1">
      <c r="A6" s="42">
        <v>1</v>
      </c>
      <c r="B6" s="268" t="str">
        <f>'ﾗｲｶﾑ杯参加ﾁｰﾑ（低）'!C3</f>
        <v>上野クラブ</v>
      </c>
      <c r="C6" s="269"/>
      <c r="D6" s="270"/>
      <c r="E6" s="19"/>
    </row>
    <row r="7" spans="1:5" ht="18" customHeight="1">
      <c r="A7" s="42">
        <v>2</v>
      </c>
      <c r="B7" s="268" t="str">
        <f>'ﾗｲｶﾑ杯参加ﾁｰﾑ（低）'!C4</f>
        <v>結の橋クラブ</v>
      </c>
      <c r="C7" s="269"/>
      <c r="D7" s="270"/>
      <c r="E7" s="19"/>
    </row>
    <row r="8" spans="1:5" ht="18" customHeight="1">
      <c r="A8" s="42">
        <v>3</v>
      </c>
      <c r="B8" s="268" t="str">
        <f>'ﾗｲｶﾑ杯参加ﾁｰﾑ（低）'!C5</f>
        <v>MGTバレーボールクラブ</v>
      </c>
      <c r="C8" s="269"/>
      <c r="D8" s="271"/>
      <c r="E8" s="19"/>
    </row>
    <row r="9" spans="1:5" ht="18" customHeight="1">
      <c r="A9" s="42">
        <v>4</v>
      </c>
      <c r="B9" s="268" t="str">
        <f>'ﾗｲｶﾑ杯参加ﾁｰﾑ（低）'!C6</f>
        <v>鏡原あかうん</v>
      </c>
      <c r="C9" s="269"/>
      <c r="D9" s="270"/>
      <c r="E9" s="19"/>
    </row>
    <row r="10" spans="1:5" ht="18" customHeight="1">
      <c r="A10" s="42">
        <v>5</v>
      </c>
      <c r="B10" s="268" t="str">
        <f>'ﾗｲｶﾑ杯参加ﾁｰﾑ（低）'!C7</f>
        <v>砂川イエローユナイト</v>
      </c>
      <c r="C10" s="269"/>
      <c r="D10" s="270"/>
      <c r="E10" s="19"/>
    </row>
    <row r="11" spans="1:5" ht="18" customHeight="1">
      <c r="A11" s="42">
        <v>6</v>
      </c>
      <c r="B11" s="268" t="str">
        <f>'ﾗｲｶﾑ杯参加ﾁｰﾑ（低）'!C8</f>
        <v>宮古南</v>
      </c>
      <c r="C11" s="269"/>
      <c r="D11" s="270"/>
      <c r="E11" s="20"/>
    </row>
    <row r="12" spans="1:5" ht="18" customHeight="1">
      <c r="A12" s="42"/>
      <c r="B12" s="268"/>
      <c r="C12" s="269"/>
      <c r="D12" s="270"/>
      <c r="E12" s="20"/>
    </row>
    <row r="13" spans="1:5" ht="18" customHeight="1">
      <c r="A13" s="42"/>
      <c r="B13" s="268"/>
      <c r="C13" s="269"/>
      <c r="D13" s="270"/>
      <c r="E13" s="20"/>
    </row>
    <row r="14" spans="1:4" ht="18" customHeight="1">
      <c r="A14" s="265"/>
      <c r="B14" s="266" t="s">
        <v>23</v>
      </c>
      <c r="C14" s="272"/>
      <c r="D14" s="30"/>
    </row>
    <row r="15" spans="1:5" ht="18" customHeight="1">
      <c r="A15" s="42">
        <v>1</v>
      </c>
      <c r="B15" s="268" t="str">
        <f>'ﾗｲｶﾑ杯参加ﾁｰﾑ（低）'!I3</f>
        <v>平良第一JVC</v>
      </c>
      <c r="C15" s="269"/>
      <c r="D15" s="271"/>
      <c r="E15" s="20"/>
    </row>
    <row r="16" spans="1:5" ht="18" customHeight="1">
      <c r="A16" s="42">
        <v>2</v>
      </c>
      <c r="B16" s="268" t="str">
        <f>'ﾗｲｶﾑ杯参加ﾁｰﾑ（低）'!I4</f>
        <v>鏡原あかうん</v>
      </c>
      <c r="C16" s="269"/>
      <c r="D16" s="270"/>
      <c r="E16" s="19"/>
    </row>
    <row r="17" spans="1:5" ht="18" customHeight="1">
      <c r="A17" s="42">
        <v>3</v>
      </c>
      <c r="B17" s="268" t="str">
        <f>'ﾗｲｶﾑ杯参加ﾁｰﾑ（低）'!I5</f>
        <v>上野クラブ</v>
      </c>
      <c r="C17" s="269"/>
      <c r="D17" s="271"/>
      <c r="E17" s="19"/>
    </row>
    <row r="18" spans="1:5" ht="18" customHeight="1">
      <c r="A18" s="42">
        <v>4</v>
      </c>
      <c r="B18" s="268" t="str">
        <f>'ﾗｲｶﾑ杯参加ﾁｰﾑ（低）'!I6</f>
        <v>結の橋クラブ</v>
      </c>
      <c r="C18" s="269"/>
      <c r="D18" s="271"/>
      <c r="E18" s="19"/>
    </row>
    <row r="19" spans="1:5" ht="18" customHeight="1">
      <c r="A19" s="42">
        <v>5</v>
      </c>
      <c r="B19" s="268" t="str">
        <f>'ﾗｲｶﾑ杯参加ﾁｰﾑ（低）'!I7</f>
        <v>東アタッカーズA</v>
      </c>
      <c r="C19" s="269"/>
      <c r="D19" s="271"/>
      <c r="E19" s="19"/>
    </row>
    <row r="20" spans="1:5" ht="18" customHeight="1">
      <c r="A20" s="42">
        <v>6</v>
      </c>
      <c r="B20" s="268" t="str">
        <f>'ﾗｲｶﾑ杯参加ﾁｰﾑ（低）'!I8</f>
        <v>東アタッカーズB</v>
      </c>
      <c r="C20" s="269"/>
      <c r="D20" s="271"/>
      <c r="E20" s="19"/>
    </row>
    <row r="21" spans="1:5" ht="18" customHeight="1">
      <c r="A21" s="42">
        <v>7</v>
      </c>
      <c r="B21" s="268" t="str">
        <f>'ﾗｲｶﾑ杯参加ﾁｰﾑ（低）'!I9</f>
        <v>久松WVC(A)　</v>
      </c>
      <c r="C21" s="269"/>
      <c r="D21" s="270"/>
      <c r="E21" s="19"/>
    </row>
    <row r="22" spans="1:5" ht="18" customHeight="1">
      <c r="A22" s="42">
        <v>8</v>
      </c>
      <c r="B22" s="268" t="str">
        <f>'ﾗｲｶﾑ杯参加ﾁｰﾑ（低）'!I10</f>
        <v>宮古南クラブA</v>
      </c>
      <c r="C22" s="269"/>
      <c r="D22" s="270"/>
      <c r="E22" s="19"/>
    </row>
    <row r="23" spans="1:4" ht="18" customHeight="1">
      <c r="A23" s="42">
        <v>9</v>
      </c>
      <c r="B23" s="268" t="str">
        <f>'ﾗｲｶﾑ杯参加ﾁｰﾑ（低）'!I11</f>
        <v>久松WVC(B)　</v>
      </c>
      <c r="C23" s="269"/>
      <c r="D23" s="271"/>
    </row>
    <row r="24" spans="1:4" ht="18" customHeight="1">
      <c r="A24" s="42">
        <v>10</v>
      </c>
      <c r="B24" s="268" t="str">
        <f>'ﾗｲｶﾑ杯参加ﾁｰﾑ（低）'!I12</f>
        <v>宮古南クラブB</v>
      </c>
      <c r="C24" s="269"/>
      <c r="D24" s="271"/>
    </row>
    <row r="25" spans="1:4" ht="18" customHeight="1">
      <c r="A25" s="42">
        <v>11</v>
      </c>
      <c r="B25" s="268" t="str">
        <f>'ﾗｲｶﾑ杯参加ﾁｰﾑ（低）'!I13</f>
        <v>下地クラブ</v>
      </c>
      <c r="C25" s="269"/>
      <c r="D25" s="271"/>
    </row>
    <row r="26" spans="1:4" ht="18" customHeight="1">
      <c r="A26" s="42"/>
      <c r="B26" s="268"/>
      <c r="C26" s="269"/>
      <c r="D26" s="271"/>
    </row>
    <row r="27" spans="1:4" ht="18" customHeight="1">
      <c r="A27" s="42"/>
      <c r="B27" s="268"/>
      <c r="C27" s="269"/>
      <c r="D27" s="271"/>
    </row>
    <row r="28" spans="1:4" ht="18" customHeight="1">
      <c r="A28" s="42"/>
      <c r="B28" s="268"/>
      <c r="C28" s="269"/>
      <c r="D28" s="271"/>
    </row>
    <row r="30" spans="1:5" ht="12.75">
      <c r="A30" s="60"/>
      <c r="B30" s="60"/>
      <c r="C30" s="61"/>
      <c r="D30" s="61"/>
      <c r="E30" s="61"/>
    </row>
    <row r="31" spans="2:4" ht="12.75">
      <c r="B31" s="60"/>
      <c r="C31" s="63"/>
      <c r="D31" s="62"/>
    </row>
  </sheetData>
  <sheetProtection/>
  <mergeCells count="4">
    <mergeCell ref="B2:C2"/>
    <mergeCell ref="B4:C4"/>
    <mergeCell ref="B3:C3"/>
    <mergeCell ref="A2:A4"/>
  </mergeCells>
  <printOptions/>
  <pageMargins left="0" right="1.3779527559055118" top="0"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E92"/>
  <sheetViews>
    <sheetView view="pageBreakPreview" zoomScaleSheetLayoutView="100" zoomScalePageLayoutView="0" workbookViewId="0" topLeftCell="A51">
      <selection activeCell="C54" sqref="C54"/>
    </sheetView>
  </sheetViews>
  <sheetFormatPr defaultColWidth="9.00390625" defaultRowHeight="49.5" customHeight="1"/>
  <cols>
    <col min="1" max="1" width="14.25390625" style="81" customWidth="1"/>
    <col min="2" max="2" width="0.875" style="81" customWidth="1"/>
    <col min="3" max="3" width="66.50390625" style="79" customWidth="1"/>
    <col min="4" max="4" width="2.00390625" style="79" customWidth="1"/>
    <col min="5" max="16384" width="9.00390625" style="79" customWidth="1"/>
  </cols>
  <sheetData>
    <row r="1" spans="1:5" ht="60" customHeight="1">
      <c r="A1" s="765" t="s">
        <v>100</v>
      </c>
      <c r="B1" s="765"/>
      <c r="C1" s="765"/>
      <c r="E1" s="78"/>
    </row>
    <row r="2" spans="1:5" ht="30" customHeight="1">
      <c r="A2" s="98" t="s">
        <v>102</v>
      </c>
      <c r="B2" s="99"/>
      <c r="C2" s="100" t="s">
        <v>130</v>
      </c>
      <c r="E2" s="199"/>
    </row>
    <row r="3" spans="1:5" ht="30" customHeight="1">
      <c r="A3" s="101" t="s">
        <v>96</v>
      </c>
      <c r="B3" s="80"/>
      <c r="C3" s="102" t="str">
        <f>'ＦＡＸ(学校用)'!E3</f>
        <v>　令和4年 9 月14日（水）</v>
      </c>
      <c r="E3" s="199"/>
    </row>
    <row r="4" spans="1:3" ht="30" customHeight="1">
      <c r="A4" s="101"/>
      <c r="B4" s="80"/>
      <c r="C4" s="102"/>
    </row>
    <row r="5" spans="1:3" ht="30" customHeight="1">
      <c r="A5" s="103" t="s">
        <v>97</v>
      </c>
      <c r="B5" s="83"/>
      <c r="C5" s="104" t="str">
        <f>"　"&amp;'要綱'!A2</f>
        <v>　第１8回スポーツショップライカム杯 秋季小学生バレーボール大会</v>
      </c>
    </row>
    <row r="6" spans="1:3" ht="30" customHeight="1">
      <c r="A6" s="105"/>
      <c r="B6" s="82"/>
      <c r="C6" s="106" t="str">
        <f>"　"&amp;'要綱'!A3</f>
        <v>　</v>
      </c>
    </row>
    <row r="7" spans="1:3" ht="30" customHeight="1">
      <c r="A7" s="101" t="s">
        <v>98</v>
      </c>
      <c r="B7" s="80"/>
      <c r="C7" s="102" t="s">
        <v>248</v>
      </c>
    </row>
    <row r="8" spans="1:3" ht="30" customHeight="1">
      <c r="A8" s="107" t="s">
        <v>99</v>
      </c>
      <c r="C8" s="108" t="str">
        <f>'ＦＡＸ(学校用)'!E8</f>
        <v>　　宮古地区小学生バレーボール連盟　事務局　渡久山　優次</v>
      </c>
    </row>
    <row r="9" spans="1:3" ht="30" customHeight="1">
      <c r="A9" s="107"/>
      <c r="C9" s="108" t="str">
        <f>'ＦＡＸ(学校用)'!E9</f>
        <v>　　城辺中央クリニック内　宮古島市城辺字比嘉６２８ー５</v>
      </c>
    </row>
    <row r="10" spans="1:3" ht="30" customHeight="1">
      <c r="A10" s="107"/>
      <c r="C10" s="108" t="str">
        <f>'ＦＡＸ(学校用)'!E10</f>
        <v>　　ＴＥＬ ：０９８０－７７－４６９３　ＦＡＸ：０９８０－７７－７７３９</v>
      </c>
    </row>
    <row r="11" spans="1:3" ht="30" customHeight="1">
      <c r="A11" s="105"/>
      <c r="B11" s="82"/>
      <c r="C11" s="109" t="str">
        <f>'ＦＡＸ(学校用)'!E11</f>
        <v>　　携帯：０９０－６８６２－５９９８（渡久山）</v>
      </c>
    </row>
    <row r="12" spans="1:3" ht="30" customHeight="1">
      <c r="A12" s="762" t="s">
        <v>201</v>
      </c>
      <c r="B12" s="763"/>
      <c r="C12" s="764"/>
    </row>
    <row r="13" spans="1:3" ht="30" customHeight="1">
      <c r="A13" s="761" t="s">
        <v>103</v>
      </c>
      <c r="B13" s="759"/>
      <c r="C13" s="760"/>
    </row>
    <row r="14" spans="1:3" ht="30" customHeight="1">
      <c r="A14" s="761" t="s">
        <v>104</v>
      </c>
      <c r="B14" s="759"/>
      <c r="C14" s="760"/>
    </row>
    <row r="15" spans="1:3" ht="30" customHeight="1">
      <c r="A15" s="758"/>
      <c r="B15" s="759"/>
      <c r="C15" s="760"/>
    </row>
    <row r="16" spans="1:3" ht="30" customHeight="1">
      <c r="A16" s="758"/>
      <c r="B16" s="759"/>
      <c r="C16" s="760"/>
    </row>
    <row r="17" spans="1:3" ht="30" customHeight="1">
      <c r="A17" s="758"/>
      <c r="B17" s="759"/>
      <c r="C17" s="760"/>
    </row>
    <row r="18" spans="1:3" ht="30" customHeight="1">
      <c r="A18" s="758"/>
      <c r="B18" s="759"/>
      <c r="C18" s="760"/>
    </row>
    <row r="19" spans="1:3" ht="30" customHeight="1">
      <c r="A19" s="758"/>
      <c r="B19" s="759"/>
      <c r="C19" s="760"/>
    </row>
    <row r="20" spans="1:3" ht="30" customHeight="1">
      <c r="A20" s="758"/>
      <c r="B20" s="759"/>
      <c r="C20" s="760"/>
    </row>
    <row r="21" spans="1:3" ht="30" customHeight="1">
      <c r="A21" s="758"/>
      <c r="B21" s="759"/>
      <c r="C21" s="760"/>
    </row>
    <row r="22" spans="1:3" ht="30" customHeight="1">
      <c r="A22" s="758"/>
      <c r="B22" s="759"/>
      <c r="C22" s="760"/>
    </row>
    <row r="23" spans="1:3" ht="30" customHeight="1">
      <c r="A23" s="110"/>
      <c r="B23" s="111"/>
      <c r="C23" s="112"/>
    </row>
    <row r="24" spans="1:5" ht="60" customHeight="1">
      <c r="A24" s="756" t="s">
        <v>100</v>
      </c>
      <c r="B24" s="756"/>
      <c r="C24" s="756"/>
      <c r="E24" s="78"/>
    </row>
    <row r="25" spans="1:3" ht="30" customHeight="1">
      <c r="A25" s="98" t="s">
        <v>102</v>
      </c>
      <c r="B25" s="99"/>
      <c r="C25" s="100" t="s">
        <v>131</v>
      </c>
    </row>
    <row r="26" spans="1:3" ht="30" customHeight="1">
      <c r="A26" s="101" t="s">
        <v>96</v>
      </c>
      <c r="B26" s="80"/>
      <c r="C26" s="102" t="str">
        <f>C3</f>
        <v>　令和4年 9 月14日（水）</v>
      </c>
    </row>
    <row r="27" spans="1:3" ht="30" customHeight="1">
      <c r="A27" s="101"/>
      <c r="B27" s="80"/>
      <c r="C27" s="102"/>
    </row>
    <row r="28" spans="1:3" ht="30" customHeight="1">
      <c r="A28" s="103" t="s">
        <v>97</v>
      </c>
      <c r="B28" s="83"/>
      <c r="C28" s="104" t="str">
        <f aca="true" t="shared" si="0" ref="C28:C34">C5</f>
        <v>　第１8回スポーツショップライカム杯 秋季小学生バレーボール大会</v>
      </c>
    </row>
    <row r="29" spans="1:3" ht="30" customHeight="1">
      <c r="A29" s="105"/>
      <c r="B29" s="82"/>
      <c r="C29" s="106" t="str">
        <f t="shared" si="0"/>
        <v>　</v>
      </c>
    </row>
    <row r="30" spans="1:3" ht="30" customHeight="1">
      <c r="A30" s="101" t="s">
        <v>98</v>
      </c>
      <c r="B30" s="80"/>
      <c r="C30" s="102" t="str">
        <f>C7</f>
        <v>　３枚（本送信票除く）</v>
      </c>
    </row>
    <row r="31" spans="1:3" ht="30" customHeight="1">
      <c r="A31" s="107" t="s">
        <v>99</v>
      </c>
      <c r="C31" s="108" t="str">
        <f t="shared" si="0"/>
        <v>　　宮古地区小学生バレーボール連盟　事務局　渡久山　優次</v>
      </c>
    </row>
    <row r="32" spans="1:3" ht="30" customHeight="1">
      <c r="A32" s="107"/>
      <c r="C32" s="108" t="str">
        <f t="shared" si="0"/>
        <v>　　城辺中央クリニック内　宮古島市城辺字比嘉６２８ー５</v>
      </c>
    </row>
    <row r="33" spans="1:3" ht="30" customHeight="1">
      <c r="A33" s="107"/>
      <c r="C33" s="108" t="str">
        <f t="shared" si="0"/>
        <v>　　ＴＥＬ ：０９８０－７７－４６９３　ＦＡＸ：０９８０－７７－７７３９</v>
      </c>
    </row>
    <row r="34" spans="1:3" ht="30" customHeight="1">
      <c r="A34" s="105"/>
      <c r="B34" s="82"/>
      <c r="C34" s="113" t="str">
        <f t="shared" si="0"/>
        <v>　　携帯：０９０－６８６２－５９９８（渡久山）</v>
      </c>
    </row>
    <row r="35" spans="1:3" ht="30" customHeight="1">
      <c r="A35" s="762" t="s">
        <v>201</v>
      </c>
      <c r="B35" s="763"/>
      <c r="C35" s="764"/>
    </row>
    <row r="36" spans="1:3" ht="30" customHeight="1">
      <c r="A36" s="761" t="s">
        <v>103</v>
      </c>
      <c r="B36" s="759"/>
      <c r="C36" s="760"/>
    </row>
    <row r="37" spans="1:3" ht="30" customHeight="1">
      <c r="A37" s="761" t="s">
        <v>104</v>
      </c>
      <c r="B37" s="759"/>
      <c r="C37" s="760"/>
    </row>
    <row r="38" spans="1:3" ht="30" customHeight="1">
      <c r="A38" s="758"/>
      <c r="B38" s="759"/>
      <c r="C38" s="760"/>
    </row>
    <row r="39" spans="1:3" ht="30" customHeight="1">
      <c r="A39" s="758"/>
      <c r="B39" s="759"/>
      <c r="C39" s="760"/>
    </row>
    <row r="40" spans="1:3" ht="30" customHeight="1">
      <c r="A40" s="758"/>
      <c r="B40" s="759"/>
      <c r="C40" s="760"/>
    </row>
    <row r="41" spans="1:3" ht="30" customHeight="1">
      <c r="A41" s="758"/>
      <c r="B41" s="759"/>
      <c r="C41" s="760"/>
    </row>
    <row r="42" spans="1:3" ht="30" customHeight="1">
      <c r="A42" s="758"/>
      <c r="B42" s="759"/>
      <c r="C42" s="760"/>
    </row>
    <row r="43" spans="1:3" ht="30" customHeight="1">
      <c r="A43" s="758"/>
      <c r="B43" s="759"/>
      <c r="C43" s="760"/>
    </row>
    <row r="44" spans="1:3" ht="30" customHeight="1">
      <c r="A44" s="758"/>
      <c r="B44" s="759"/>
      <c r="C44" s="760"/>
    </row>
    <row r="45" spans="1:3" ht="30" customHeight="1">
      <c r="A45" s="758"/>
      <c r="B45" s="759"/>
      <c r="C45" s="760"/>
    </row>
    <row r="46" spans="1:3" ht="30" customHeight="1">
      <c r="A46" s="110"/>
      <c r="B46" s="111"/>
      <c r="C46" s="112"/>
    </row>
    <row r="47" spans="1:5" ht="60" customHeight="1">
      <c r="A47" s="756" t="s">
        <v>100</v>
      </c>
      <c r="B47" s="756"/>
      <c r="C47" s="756"/>
      <c r="E47" s="78"/>
    </row>
    <row r="48" spans="1:3" ht="30" customHeight="1">
      <c r="A48" s="98" t="s">
        <v>102</v>
      </c>
      <c r="B48" s="99"/>
      <c r="C48" s="100" t="s">
        <v>132</v>
      </c>
    </row>
    <row r="49" spans="1:3" ht="30" customHeight="1">
      <c r="A49" s="101" t="s">
        <v>96</v>
      </c>
      <c r="B49" s="80"/>
      <c r="C49" s="102" t="str">
        <f>C26</f>
        <v>　令和4年 9 月14日（水）</v>
      </c>
    </row>
    <row r="50" spans="1:3" ht="30" customHeight="1">
      <c r="A50" s="101"/>
      <c r="B50" s="80"/>
      <c r="C50" s="102"/>
    </row>
    <row r="51" spans="1:3" ht="30" customHeight="1">
      <c r="A51" s="103" t="s">
        <v>97</v>
      </c>
      <c r="B51" s="83"/>
      <c r="C51" s="104" t="str">
        <f aca="true" t="shared" si="1" ref="C51:C57">C28</f>
        <v>　第１8回スポーツショップライカム杯 秋季小学生バレーボール大会</v>
      </c>
    </row>
    <row r="52" spans="1:3" ht="30" customHeight="1">
      <c r="A52" s="105"/>
      <c r="B52" s="82"/>
      <c r="C52" s="106" t="str">
        <f t="shared" si="1"/>
        <v>　</v>
      </c>
    </row>
    <row r="53" spans="1:3" ht="30" customHeight="1">
      <c r="A53" s="101" t="s">
        <v>98</v>
      </c>
      <c r="B53" s="80"/>
      <c r="C53" s="102" t="str">
        <f t="shared" si="1"/>
        <v>　３枚（本送信票除く）</v>
      </c>
    </row>
    <row r="54" spans="1:3" ht="30" customHeight="1">
      <c r="A54" s="107" t="s">
        <v>99</v>
      </c>
      <c r="C54" s="108" t="str">
        <f t="shared" si="1"/>
        <v>　　宮古地区小学生バレーボール連盟　事務局　渡久山　優次</v>
      </c>
    </row>
    <row r="55" spans="1:3" ht="30" customHeight="1">
      <c r="A55" s="107"/>
      <c r="C55" s="108" t="str">
        <f t="shared" si="1"/>
        <v>　　城辺中央クリニック内　宮古島市城辺字比嘉６２８ー５</v>
      </c>
    </row>
    <row r="56" spans="1:3" ht="30" customHeight="1">
      <c r="A56" s="107"/>
      <c r="C56" s="108" t="str">
        <f t="shared" si="1"/>
        <v>　　ＴＥＬ ：０９８０－７７－４６９３　ＦＡＸ：０９８０－７７－７７３９</v>
      </c>
    </row>
    <row r="57" spans="1:3" ht="30" customHeight="1">
      <c r="A57" s="105"/>
      <c r="B57" s="82"/>
      <c r="C57" s="113" t="str">
        <f t="shared" si="1"/>
        <v>　　携帯：０９０－６８６２－５９９８（渡久山）</v>
      </c>
    </row>
    <row r="58" spans="1:3" ht="30" customHeight="1">
      <c r="A58" s="762" t="s">
        <v>201</v>
      </c>
      <c r="B58" s="763"/>
      <c r="C58" s="764"/>
    </row>
    <row r="59" spans="1:3" ht="30" customHeight="1">
      <c r="A59" s="761" t="s">
        <v>103</v>
      </c>
      <c r="B59" s="759"/>
      <c r="C59" s="760"/>
    </row>
    <row r="60" spans="1:3" ht="30" customHeight="1">
      <c r="A60" s="761" t="s">
        <v>133</v>
      </c>
      <c r="B60" s="759"/>
      <c r="C60" s="760"/>
    </row>
    <row r="61" spans="1:3" ht="30" customHeight="1">
      <c r="A61" s="758"/>
      <c r="B61" s="759"/>
      <c r="C61" s="760"/>
    </row>
    <row r="62" spans="1:3" ht="30" customHeight="1">
      <c r="A62" s="758"/>
      <c r="B62" s="759"/>
      <c r="C62" s="760"/>
    </row>
    <row r="63" spans="1:3" ht="30" customHeight="1">
      <c r="A63" s="758"/>
      <c r="B63" s="759"/>
      <c r="C63" s="760"/>
    </row>
    <row r="64" spans="1:3" ht="30" customHeight="1">
      <c r="A64" s="758"/>
      <c r="B64" s="759"/>
      <c r="C64" s="760"/>
    </row>
    <row r="65" spans="1:3" ht="30" customHeight="1">
      <c r="A65" s="758"/>
      <c r="B65" s="759"/>
      <c r="C65" s="760"/>
    </row>
    <row r="66" spans="1:3" ht="30" customHeight="1">
      <c r="A66" s="758"/>
      <c r="B66" s="759"/>
      <c r="C66" s="760"/>
    </row>
    <row r="67" spans="1:3" ht="30" customHeight="1">
      <c r="A67" s="758"/>
      <c r="B67" s="759"/>
      <c r="C67" s="760"/>
    </row>
    <row r="68" spans="1:3" ht="30" customHeight="1">
      <c r="A68" s="758"/>
      <c r="B68" s="759"/>
      <c r="C68" s="760"/>
    </row>
    <row r="69" spans="1:3" ht="30" customHeight="1">
      <c r="A69" s="110"/>
      <c r="B69" s="111"/>
      <c r="C69" s="112"/>
    </row>
    <row r="70" spans="1:3" ht="49.5" customHeight="1">
      <c r="A70" s="756" t="s">
        <v>100</v>
      </c>
      <c r="B70" s="756"/>
      <c r="C70" s="756"/>
    </row>
    <row r="71" spans="1:3" ht="30" customHeight="1">
      <c r="A71" s="98" t="s">
        <v>102</v>
      </c>
      <c r="B71" s="99"/>
      <c r="C71" s="100" t="s">
        <v>291</v>
      </c>
    </row>
    <row r="72" spans="1:3" ht="30" customHeight="1">
      <c r="A72" s="101" t="s">
        <v>96</v>
      </c>
      <c r="B72" s="80"/>
      <c r="C72" s="102" t="str">
        <f>C49</f>
        <v>　令和4年 9 月14日（水）</v>
      </c>
    </row>
    <row r="73" spans="1:3" ht="30" customHeight="1">
      <c r="A73" s="101"/>
      <c r="B73" s="80"/>
      <c r="C73" s="102"/>
    </row>
    <row r="74" spans="1:3" ht="30" customHeight="1">
      <c r="A74" s="103" t="s">
        <v>97</v>
      </c>
      <c r="B74" s="83"/>
      <c r="C74" s="104" t="str">
        <f aca="true" t="shared" si="2" ref="C74:C80">C51</f>
        <v>　第１8回スポーツショップライカム杯 秋季小学生バレーボール大会</v>
      </c>
    </row>
    <row r="75" spans="1:3" ht="30" customHeight="1">
      <c r="A75" s="105"/>
      <c r="B75" s="82"/>
      <c r="C75" s="106" t="str">
        <f t="shared" si="2"/>
        <v>　</v>
      </c>
    </row>
    <row r="76" spans="1:3" ht="30" customHeight="1">
      <c r="A76" s="101" t="s">
        <v>98</v>
      </c>
      <c r="B76" s="80"/>
      <c r="C76" s="102" t="str">
        <f t="shared" si="2"/>
        <v>　３枚（本送信票除く）</v>
      </c>
    </row>
    <row r="77" spans="1:3" ht="30" customHeight="1">
      <c r="A77" s="107" t="s">
        <v>99</v>
      </c>
      <c r="C77" s="108" t="str">
        <f t="shared" si="2"/>
        <v>　　宮古地区小学生バレーボール連盟　事務局　渡久山　優次</v>
      </c>
    </row>
    <row r="78" spans="1:3" ht="30" customHeight="1">
      <c r="A78" s="107"/>
      <c r="C78" s="108" t="str">
        <f t="shared" si="2"/>
        <v>　　城辺中央クリニック内　宮古島市城辺字比嘉６２８ー５</v>
      </c>
    </row>
    <row r="79" spans="1:3" ht="30" customHeight="1">
      <c r="A79" s="107"/>
      <c r="C79" s="108" t="str">
        <f t="shared" si="2"/>
        <v>　　ＴＥＬ ：０９８０－７７－４６９３　ＦＡＸ：０９８０－７７－７７３９</v>
      </c>
    </row>
    <row r="80" spans="1:3" ht="30" customHeight="1">
      <c r="A80" s="105"/>
      <c r="B80" s="82"/>
      <c r="C80" s="113" t="str">
        <f t="shared" si="2"/>
        <v>　　携帯：０９０－６８６２－５９９８（渡久山）</v>
      </c>
    </row>
    <row r="81" spans="1:3" ht="30" customHeight="1">
      <c r="A81" s="762" t="s">
        <v>201</v>
      </c>
      <c r="B81" s="763"/>
      <c r="C81" s="764"/>
    </row>
    <row r="82" spans="1:3" ht="30" customHeight="1">
      <c r="A82" s="761" t="s">
        <v>103</v>
      </c>
      <c r="B82" s="759"/>
      <c r="C82" s="760"/>
    </row>
    <row r="83" spans="1:3" ht="30" customHeight="1">
      <c r="A83" s="761" t="s">
        <v>133</v>
      </c>
      <c r="B83" s="759"/>
      <c r="C83" s="760"/>
    </row>
    <row r="84" spans="1:3" ht="30" customHeight="1">
      <c r="A84" s="758"/>
      <c r="B84" s="759"/>
      <c r="C84" s="760"/>
    </row>
    <row r="85" spans="1:3" ht="30" customHeight="1">
      <c r="A85" s="758"/>
      <c r="B85" s="759"/>
      <c r="C85" s="760"/>
    </row>
    <row r="86" spans="1:3" ht="30" customHeight="1">
      <c r="A86" s="758"/>
      <c r="B86" s="759"/>
      <c r="C86" s="760"/>
    </row>
    <row r="87" spans="1:3" ht="30" customHeight="1">
      <c r="A87" s="758"/>
      <c r="B87" s="759"/>
      <c r="C87" s="760"/>
    </row>
    <row r="88" spans="1:3" ht="30" customHeight="1">
      <c r="A88" s="758"/>
      <c r="B88" s="759"/>
      <c r="C88" s="760"/>
    </row>
    <row r="89" spans="1:3" ht="30" customHeight="1">
      <c r="A89" s="758"/>
      <c r="B89" s="759"/>
      <c r="C89" s="760"/>
    </row>
    <row r="90" spans="1:3" ht="30" customHeight="1">
      <c r="A90" s="758"/>
      <c r="B90" s="759"/>
      <c r="C90" s="760"/>
    </row>
    <row r="91" spans="1:3" ht="30" customHeight="1">
      <c r="A91" s="758"/>
      <c r="B91" s="759"/>
      <c r="C91" s="760"/>
    </row>
    <row r="92" spans="1:3" ht="30" customHeight="1">
      <c r="A92" s="110"/>
      <c r="B92" s="111"/>
      <c r="C92" s="112"/>
    </row>
  </sheetData>
  <sheetProtection/>
  <mergeCells count="48">
    <mergeCell ref="A86:C86"/>
    <mergeCell ref="A87:C87"/>
    <mergeCell ref="A88:C88"/>
    <mergeCell ref="A89:C89"/>
    <mergeCell ref="A90:C90"/>
    <mergeCell ref="A91:C91"/>
    <mergeCell ref="A70:C70"/>
    <mergeCell ref="A81:C81"/>
    <mergeCell ref="A82:C82"/>
    <mergeCell ref="A83:C83"/>
    <mergeCell ref="A84:C84"/>
    <mergeCell ref="A85:C85"/>
    <mergeCell ref="A15:C15"/>
    <mergeCell ref="A16:C16"/>
    <mergeCell ref="A24:C24"/>
    <mergeCell ref="A35:C35"/>
    <mergeCell ref="A1:C1"/>
    <mergeCell ref="A12:C12"/>
    <mergeCell ref="A21:C21"/>
    <mergeCell ref="A22:C22"/>
    <mergeCell ref="A17:C17"/>
    <mergeCell ref="A18:C18"/>
    <mergeCell ref="A19:C19"/>
    <mergeCell ref="A20:C20"/>
    <mergeCell ref="A13:C13"/>
    <mergeCell ref="A14:C14"/>
    <mergeCell ref="A42:C42"/>
    <mergeCell ref="A43:C43"/>
    <mergeCell ref="A36:C36"/>
    <mergeCell ref="A37:C37"/>
    <mergeCell ref="A38:C38"/>
    <mergeCell ref="A39:C39"/>
    <mergeCell ref="A40:C40"/>
    <mergeCell ref="A41:C41"/>
    <mergeCell ref="A59:C59"/>
    <mergeCell ref="A60:C60"/>
    <mergeCell ref="A61:C61"/>
    <mergeCell ref="A62:C62"/>
    <mergeCell ref="A44:C44"/>
    <mergeCell ref="A45:C45"/>
    <mergeCell ref="A47:C47"/>
    <mergeCell ref="A58:C58"/>
    <mergeCell ref="A67:C67"/>
    <mergeCell ref="A68:C68"/>
    <mergeCell ref="A63:C63"/>
    <mergeCell ref="A64:C64"/>
    <mergeCell ref="A65:C65"/>
    <mergeCell ref="A66:C66"/>
  </mergeCells>
  <printOptions horizontalCentered="1"/>
  <pageMargins left="0.984251968503937" right="0.984251968503937" top="1.1811023622047245" bottom="0.5905511811023623" header="0" footer="0"/>
  <pageSetup horizontalDpi="600" verticalDpi="600" orientation="portrait" paperSize="9" scale="95" r:id="rId3"/>
  <rowBreaks count="3" manualBreakCount="3">
    <brk id="23" max="2" man="1"/>
    <brk id="46" max="2" man="1"/>
    <brk id="69" max="2" man="1"/>
  </rowBreaks>
  <legacyDrawing r:id="rId2"/>
</worksheet>
</file>

<file path=xl/worksheets/sheet20.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34">
      <selection activeCell="K11" sqref="J11:K11"/>
    </sheetView>
  </sheetViews>
  <sheetFormatPr defaultColWidth="9.00390625" defaultRowHeight="13.5"/>
  <cols>
    <col min="1" max="1" width="7.125" style="0" customWidth="1"/>
    <col min="2" max="3" width="12.125" style="0" customWidth="1"/>
    <col min="4" max="4" width="4.625" style="0" customWidth="1"/>
    <col min="5" max="5" width="20.125" style="0" customWidth="1"/>
    <col min="6" max="6" width="10.625" style="0" customWidth="1"/>
    <col min="7" max="7" width="16.625" style="0" customWidth="1"/>
  </cols>
  <sheetData>
    <row r="1" spans="1:7" ht="18" customHeight="1">
      <c r="A1" s="1016" t="s">
        <v>279</v>
      </c>
      <c r="B1" s="1016"/>
      <c r="C1" s="1016"/>
      <c r="D1" s="1016"/>
      <c r="E1" s="1016"/>
      <c r="F1" s="1016"/>
      <c r="G1" s="1016"/>
    </row>
    <row r="2" spans="1:7" ht="18" customHeight="1">
      <c r="A2" s="36"/>
      <c r="B2" s="36"/>
      <c r="C2" s="36"/>
      <c r="D2" s="36"/>
      <c r="E2" s="36"/>
      <c r="F2" s="36"/>
      <c r="G2" s="70"/>
    </row>
    <row r="3" spans="1:7" ht="18" customHeight="1">
      <c r="A3" s="21">
        <v>1</v>
      </c>
      <c r="B3" s="21" t="s">
        <v>35</v>
      </c>
      <c r="C3" s="21" t="s">
        <v>36</v>
      </c>
      <c r="D3" s="1020" t="s">
        <v>37</v>
      </c>
      <c r="E3" s="1021"/>
      <c r="F3" s="1022"/>
      <c r="G3" s="32" t="s">
        <v>58</v>
      </c>
    </row>
    <row r="4" spans="1:7" ht="18" customHeight="1">
      <c r="A4" s="22"/>
      <c r="B4" s="22"/>
      <c r="C4" s="1011" t="s">
        <v>281</v>
      </c>
      <c r="D4" s="29" t="s">
        <v>42</v>
      </c>
      <c r="E4" s="21" t="str">
        <f>'ﾗｲｶﾑ杯参加ﾁｰﾑ（低）'!C3</f>
        <v>上野クラブ</v>
      </c>
      <c r="F4" s="23">
        <f>'ﾗｲｶﾑ杯参加ﾁｰﾑ（低）'!E3</f>
        <v>3000</v>
      </c>
      <c r="G4" s="21"/>
    </row>
    <row r="5" spans="1:7" ht="18" customHeight="1">
      <c r="A5" s="24"/>
      <c r="B5" s="24"/>
      <c r="C5" s="1012"/>
      <c r="D5" s="32" t="s">
        <v>43</v>
      </c>
      <c r="E5" s="21" t="str">
        <f>'ﾗｲｶﾑ杯参加ﾁｰﾑ（低）'!C4</f>
        <v>結の橋クラブ</v>
      </c>
      <c r="F5" s="23">
        <f>'ﾗｲｶﾑ杯参加ﾁｰﾑ（低）'!E4</f>
        <v>3000</v>
      </c>
      <c r="G5" s="21"/>
    </row>
    <row r="6" spans="1:7" ht="18" customHeight="1">
      <c r="A6" s="24"/>
      <c r="B6" s="24"/>
      <c r="C6" s="1012"/>
      <c r="D6" s="32" t="s">
        <v>44</v>
      </c>
      <c r="E6" s="21" t="str">
        <f>'ﾗｲｶﾑ杯参加ﾁｰﾑ（低）'!C5</f>
        <v>MGTバレーボールクラブ</v>
      </c>
      <c r="F6" s="23">
        <f>'ﾗｲｶﾑ杯参加ﾁｰﾑ（低）'!E5</f>
        <v>1500</v>
      </c>
      <c r="G6" s="21"/>
    </row>
    <row r="7" spans="1:7" ht="18" customHeight="1">
      <c r="A7" s="24"/>
      <c r="B7" s="24"/>
      <c r="C7" s="1012"/>
      <c r="D7" s="32" t="s">
        <v>45</v>
      </c>
      <c r="E7" s="21" t="str">
        <f>'ﾗｲｶﾑ杯参加ﾁｰﾑ（低）'!C6</f>
        <v>鏡原あかうん</v>
      </c>
      <c r="F7" s="23">
        <f>'ﾗｲｶﾑ杯参加ﾁｰﾑ（低）'!E6</f>
        <v>3000</v>
      </c>
      <c r="G7" s="21"/>
    </row>
    <row r="8" spans="1:7" ht="18" customHeight="1">
      <c r="A8" s="24"/>
      <c r="B8" s="24"/>
      <c r="C8" s="1012"/>
      <c r="D8" s="32" t="s">
        <v>46</v>
      </c>
      <c r="E8" s="21" t="str">
        <f>'ﾗｲｶﾑ杯参加ﾁｰﾑ（低）'!C7</f>
        <v>砂川イエローユナイト</v>
      </c>
      <c r="F8" s="23">
        <f>'ﾗｲｶﾑ杯参加ﾁｰﾑ（低）'!E7</f>
        <v>1500</v>
      </c>
      <c r="G8" s="21"/>
    </row>
    <row r="9" spans="1:7" ht="18" customHeight="1">
      <c r="A9" s="24"/>
      <c r="B9" s="24"/>
      <c r="C9" s="1011" t="s">
        <v>280</v>
      </c>
      <c r="D9" s="31" t="s">
        <v>47</v>
      </c>
      <c r="E9" s="21" t="str">
        <f>'ﾗｲｶﾑ杯参加ﾁｰﾑ（高）'!C3</f>
        <v>結の橋クラブ</v>
      </c>
      <c r="F9" s="23">
        <f>'ﾗｲｶﾑ杯参加ﾁｰﾑ（高）'!E3</f>
        <v>3000</v>
      </c>
      <c r="G9" s="21"/>
    </row>
    <row r="10" spans="1:7" ht="18" customHeight="1">
      <c r="A10" s="24"/>
      <c r="B10" s="24"/>
      <c r="C10" s="1012"/>
      <c r="D10" s="31" t="s">
        <v>48</v>
      </c>
      <c r="E10" s="21" t="str">
        <f>'ﾗｲｶﾑ杯参加ﾁｰﾑ（高）'!C4</f>
        <v>東Boy</v>
      </c>
      <c r="F10" s="23">
        <f>'ﾗｲｶﾑ杯参加ﾁｰﾑ（高）'!E4</f>
        <v>3000</v>
      </c>
      <c r="G10" s="21"/>
    </row>
    <row r="11" spans="1:7" ht="18" customHeight="1">
      <c r="A11" s="24"/>
      <c r="B11" s="24"/>
      <c r="C11" s="1012"/>
      <c r="D11" s="31" t="s">
        <v>261</v>
      </c>
      <c r="E11" s="21" t="str">
        <f>'ﾗｲｶﾑ杯参加ﾁｰﾑ（高）'!C5</f>
        <v>上野クラブ</v>
      </c>
      <c r="F11" s="23">
        <f>'ﾗｲｶﾑ杯参加ﾁｰﾑ（高）'!E5</f>
        <v>3000</v>
      </c>
      <c r="G11" s="21"/>
    </row>
    <row r="12" spans="1:7" ht="18" customHeight="1">
      <c r="A12" s="24"/>
      <c r="B12" s="24"/>
      <c r="C12" s="1012"/>
      <c r="D12" s="31" t="s">
        <v>60</v>
      </c>
      <c r="E12" s="21" t="str">
        <f>'ﾗｲｶﾑ杯参加ﾁｰﾑ（高）'!C6</f>
        <v>鏡原あかうん</v>
      </c>
      <c r="F12" s="23">
        <f>'ﾗｲｶﾑ杯参加ﾁｰﾑ（高）'!E6</f>
        <v>3000</v>
      </c>
      <c r="G12" s="21"/>
    </row>
    <row r="13" spans="1:7" ht="18" customHeight="1">
      <c r="A13" s="24"/>
      <c r="B13" s="24"/>
      <c r="C13" s="1012"/>
      <c r="D13" s="31" t="s">
        <v>262</v>
      </c>
      <c r="E13" s="21" t="str">
        <f>'ﾗｲｶﾑ杯参加ﾁｰﾑ（高）'!C7</f>
        <v>宮古南クラブ</v>
      </c>
      <c r="F13" s="23">
        <f>'ﾗｲｶﾑ杯参加ﾁｰﾑ（高）'!E7</f>
        <v>3000</v>
      </c>
      <c r="G13" s="21"/>
    </row>
    <row r="14" spans="1:7" ht="18" customHeight="1">
      <c r="A14" s="24"/>
      <c r="B14" s="24"/>
      <c r="C14" s="1012"/>
      <c r="D14" s="31" t="s">
        <v>263</v>
      </c>
      <c r="E14" s="21" t="str">
        <f>'ﾗｲｶﾑ杯参加ﾁｰﾑ（高）'!C8</f>
        <v>ＧＭＴバレボールクラブ</v>
      </c>
      <c r="F14" s="23">
        <f>'ﾗｲｶﾑ杯参加ﾁｰﾑ（高）'!E8</f>
        <v>3000</v>
      </c>
      <c r="G14" s="21"/>
    </row>
    <row r="15" spans="1:7" ht="18" customHeight="1">
      <c r="A15" s="24"/>
      <c r="B15" s="24"/>
      <c r="C15" s="1012"/>
      <c r="D15" s="31" t="s">
        <v>264</v>
      </c>
      <c r="E15" s="21" t="str">
        <f>'ﾗｲｶﾑ杯参加ﾁｰﾑ（高）'!C9</f>
        <v>砂川イエローユナイト</v>
      </c>
      <c r="F15" s="23">
        <f>'ﾗｲｶﾑ杯参加ﾁｰﾑ（高）'!E9</f>
        <v>3000</v>
      </c>
      <c r="G15" s="21"/>
    </row>
    <row r="16" spans="1:7" ht="18" customHeight="1">
      <c r="A16" s="24"/>
      <c r="B16" s="24"/>
      <c r="C16" s="1012"/>
      <c r="D16" s="31" t="s">
        <v>265</v>
      </c>
      <c r="E16" s="21" t="str">
        <f>'ﾗｲｶﾑ杯参加ﾁｰﾑ（高）'!C10</f>
        <v>久松クラブ</v>
      </c>
      <c r="F16" s="23">
        <f>'ﾗｲｶﾑ杯参加ﾁｰﾑ（高）'!E10</f>
        <v>3000</v>
      </c>
      <c r="G16" s="21"/>
    </row>
    <row r="17" spans="1:7" ht="18" customHeight="1">
      <c r="A17" s="24"/>
      <c r="B17" s="24"/>
      <c r="C17" s="1013"/>
      <c r="D17" s="31" t="s">
        <v>266</v>
      </c>
      <c r="E17" s="21">
        <f>'ﾗｲｶﾑ杯参加ﾁｰﾑ（高）'!C11</f>
        <v>0</v>
      </c>
      <c r="F17" s="23">
        <f>'ﾗｲｶﾑ杯参加ﾁｰﾑ（高）'!E11</f>
        <v>0</v>
      </c>
      <c r="G17" s="21"/>
    </row>
    <row r="18" spans="1:7" ht="18" customHeight="1">
      <c r="A18" s="24"/>
      <c r="B18" s="24"/>
      <c r="C18" s="24"/>
      <c r="D18" s="35" t="s">
        <v>92</v>
      </c>
      <c r="E18" s="34" t="s">
        <v>50</v>
      </c>
      <c r="F18" s="33">
        <f>SUM(F4:F17)</f>
        <v>36000</v>
      </c>
      <c r="G18" s="21"/>
    </row>
    <row r="19" spans="1:7" ht="18" customHeight="1">
      <c r="A19" s="24"/>
      <c r="B19" s="24"/>
      <c r="C19" s="24"/>
      <c r="D19" s="1017" t="s">
        <v>38</v>
      </c>
      <c r="E19" s="1018"/>
      <c r="F19" s="1019"/>
      <c r="G19" s="21"/>
    </row>
    <row r="20" spans="1:7" ht="18" customHeight="1">
      <c r="A20" s="24"/>
      <c r="B20" s="24"/>
      <c r="C20" s="24"/>
      <c r="D20" s="31" t="s">
        <v>42</v>
      </c>
      <c r="E20" s="25" t="str">
        <f>'ﾗｲｶﾑ杯参加ﾁｰﾑ（低）'!I3</f>
        <v>平良第一JVC</v>
      </c>
      <c r="F20" s="26">
        <f>'ﾗｲｶﾑ杯参加ﾁｰﾑ（低）'!K3</f>
        <v>3000</v>
      </c>
      <c r="G20" s="21"/>
    </row>
    <row r="21" spans="1:7" ht="18" customHeight="1">
      <c r="A21" s="24"/>
      <c r="B21" s="24"/>
      <c r="C21" s="24"/>
      <c r="D21" s="31" t="s">
        <v>43</v>
      </c>
      <c r="E21" s="25" t="str">
        <f>'ﾗｲｶﾑ杯参加ﾁｰﾑ（低）'!I4</f>
        <v>鏡原あかうん</v>
      </c>
      <c r="F21" s="26">
        <f>'ﾗｲｶﾑ杯参加ﾁｰﾑ（低）'!K4</f>
        <v>3000</v>
      </c>
      <c r="G21" s="21"/>
    </row>
    <row r="22" spans="1:7" ht="18" customHeight="1">
      <c r="A22" s="24"/>
      <c r="B22" s="24"/>
      <c r="C22" s="24"/>
      <c r="D22" s="31" t="s">
        <v>44</v>
      </c>
      <c r="E22" s="25" t="str">
        <f>'ﾗｲｶﾑ杯参加ﾁｰﾑ（低）'!I5</f>
        <v>上野クラブ</v>
      </c>
      <c r="F22" s="26">
        <f>'ﾗｲｶﾑ杯参加ﾁｰﾑ（低）'!K5</f>
        <v>3000</v>
      </c>
      <c r="G22" s="21"/>
    </row>
    <row r="23" spans="1:7" ht="18" customHeight="1">
      <c r="A23" s="24"/>
      <c r="B23" s="24"/>
      <c r="C23" s="24"/>
      <c r="D23" s="31" t="s">
        <v>45</v>
      </c>
      <c r="E23" s="25" t="str">
        <f>'ﾗｲｶﾑ杯参加ﾁｰﾑ（低）'!I6</f>
        <v>結の橋クラブ</v>
      </c>
      <c r="F23" s="26">
        <f>'ﾗｲｶﾑ杯参加ﾁｰﾑ（低）'!K6</f>
        <v>3000</v>
      </c>
      <c r="G23" s="21"/>
    </row>
    <row r="24" spans="1:7" ht="18" customHeight="1">
      <c r="A24" s="24"/>
      <c r="B24" s="24"/>
      <c r="C24" s="24"/>
      <c r="D24" s="31" t="s">
        <v>46</v>
      </c>
      <c r="E24" s="25" t="str">
        <f>'ﾗｲｶﾑ杯参加ﾁｰﾑ（低）'!I7</f>
        <v>東アタッカーズA</v>
      </c>
      <c r="F24" s="26">
        <f>'ﾗｲｶﾑ杯参加ﾁｰﾑ（低）'!K7</f>
        <v>3000</v>
      </c>
      <c r="G24" s="21"/>
    </row>
    <row r="25" spans="1:7" ht="18" customHeight="1">
      <c r="A25" s="24"/>
      <c r="B25" s="24"/>
      <c r="C25" s="24"/>
      <c r="D25" s="31" t="s">
        <v>47</v>
      </c>
      <c r="E25" s="25" t="str">
        <f>'ﾗｲｶﾑ杯参加ﾁｰﾑ（低）'!I8</f>
        <v>東アタッカーズB</v>
      </c>
      <c r="F25" s="26">
        <f>'ﾗｲｶﾑ杯参加ﾁｰﾑ（低）'!K8</f>
        <v>3000</v>
      </c>
      <c r="G25" s="21"/>
    </row>
    <row r="26" spans="1:7" ht="18" customHeight="1">
      <c r="A26" s="24"/>
      <c r="B26" s="24"/>
      <c r="C26" s="24"/>
      <c r="D26" s="31" t="s">
        <v>48</v>
      </c>
      <c r="E26" s="25" t="str">
        <f>'ﾗｲｶﾑ杯参加ﾁｰﾑ（低）'!I9</f>
        <v>久松WVC(A)　</v>
      </c>
      <c r="F26" s="26">
        <f>'ﾗｲｶﾑ杯参加ﾁｰﾑ（低）'!K9</f>
        <v>3000</v>
      </c>
      <c r="G26" s="21"/>
    </row>
    <row r="27" spans="1:7" ht="18" customHeight="1">
      <c r="A27" s="24"/>
      <c r="B27" s="24"/>
      <c r="C27" s="24"/>
      <c r="D27" s="31" t="s">
        <v>49</v>
      </c>
      <c r="E27" s="25" t="str">
        <f>'ﾗｲｶﾑ杯参加ﾁｰﾑ（低）'!I10</f>
        <v>宮古南クラブA</v>
      </c>
      <c r="F27" s="26">
        <f>'ﾗｲｶﾑ杯参加ﾁｰﾑ（低）'!K10</f>
        <v>3000</v>
      </c>
      <c r="G27" s="21"/>
    </row>
    <row r="28" spans="1:7" ht="18" customHeight="1">
      <c r="A28" s="24"/>
      <c r="B28" s="24"/>
      <c r="C28" s="24"/>
      <c r="D28" s="31" t="s">
        <v>60</v>
      </c>
      <c r="E28" s="25" t="str">
        <f>'ﾗｲｶﾑ杯参加ﾁｰﾑ（低）'!I11</f>
        <v>久松WVC(B)　</v>
      </c>
      <c r="F28" s="26">
        <f>'ﾗｲｶﾑ杯参加ﾁｰﾑ（低）'!K11</f>
        <v>3000</v>
      </c>
      <c r="G28" s="21"/>
    </row>
    <row r="29" spans="1:7" ht="18" customHeight="1">
      <c r="A29" s="24"/>
      <c r="B29" s="24"/>
      <c r="C29" s="24"/>
      <c r="D29" s="31" t="s">
        <v>89</v>
      </c>
      <c r="E29" s="25" t="str">
        <f>'ﾗｲｶﾑ杯参加ﾁｰﾑ（高）'!I3</f>
        <v>平良第一JVC</v>
      </c>
      <c r="F29" s="26">
        <f>'ﾗｲｶﾑ杯参加ﾁｰﾑ（高）'!K3</f>
        <v>3000</v>
      </c>
      <c r="G29" s="21"/>
    </row>
    <row r="30" spans="1:7" ht="18" customHeight="1">
      <c r="A30" s="24"/>
      <c r="B30" s="24"/>
      <c r="C30" s="24"/>
      <c r="D30" s="31" t="s">
        <v>90</v>
      </c>
      <c r="E30" s="25" t="str">
        <f>'ﾗｲｶﾑ杯参加ﾁｰﾑ（高）'!I4</f>
        <v>鏡原あかうんA</v>
      </c>
      <c r="F30" s="26">
        <f>'ﾗｲｶﾑ杯参加ﾁｰﾑ（高）'!K4</f>
        <v>3000</v>
      </c>
      <c r="G30" s="21"/>
    </row>
    <row r="31" spans="1:7" ht="18" customHeight="1">
      <c r="A31" s="24"/>
      <c r="B31" s="24"/>
      <c r="C31" s="24"/>
      <c r="D31" s="31" t="s">
        <v>267</v>
      </c>
      <c r="E31" s="25" t="str">
        <f>'ﾗｲｶﾑ杯参加ﾁｰﾑ（高）'!I5</f>
        <v>下地クラブ</v>
      </c>
      <c r="F31" s="26">
        <f>'ﾗｲｶﾑ杯参加ﾁｰﾑ（高）'!K5</f>
        <v>3000</v>
      </c>
      <c r="G31" s="21"/>
    </row>
    <row r="32" spans="1:7" ht="18" customHeight="1">
      <c r="A32" s="24"/>
      <c r="B32" s="24"/>
      <c r="C32" s="24"/>
      <c r="D32" s="31" t="s">
        <v>265</v>
      </c>
      <c r="E32" s="25" t="str">
        <f>'ﾗｲｶﾑ杯参加ﾁｰﾑ（高）'!I6</f>
        <v>上野クラブ</v>
      </c>
      <c r="F32" s="26">
        <f>'ﾗｲｶﾑ杯参加ﾁｰﾑ（高）'!K6</f>
        <v>3000</v>
      </c>
      <c r="G32" s="21"/>
    </row>
    <row r="33" spans="1:7" ht="18" customHeight="1">
      <c r="A33" s="24"/>
      <c r="B33" s="24"/>
      <c r="C33" s="24"/>
      <c r="D33" s="31" t="s">
        <v>266</v>
      </c>
      <c r="E33" s="25" t="str">
        <f>'ﾗｲｶﾑ杯参加ﾁｰﾑ（高）'!I7</f>
        <v>鏡原あかうんB</v>
      </c>
      <c r="F33" s="26">
        <f>'ﾗｲｶﾑ杯参加ﾁｰﾑ（高）'!K7</f>
        <v>3000</v>
      </c>
      <c r="G33" s="21"/>
    </row>
    <row r="34" spans="1:7" ht="18" customHeight="1">
      <c r="A34" s="24"/>
      <c r="B34" s="24"/>
      <c r="C34" s="24"/>
      <c r="D34" s="31" t="s">
        <v>268</v>
      </c>
      <c r="E34" s="25" t="str">
        <f>'ﾗｲｶﾑ杯参加ﾁｰﾑ（高）'!I8</f>
        <v>結の橋クラブ</v>
      </c>
      <c r="F34" s="26">
        <f>'ﾗｲｶﾑ杯参加ﾁｰﾑ（高）'!K8</f>
        <v>3000</v>
      </c>
      <c r="G34" s="21"/>
    </row>
    <row r="35" spans="1:7" ht="18" customHeight="1">
      <c r="A35" s="24"/>
      <c r="B35" s="24"/>
      <c r="C35" s="24"/>
      <c r="D35" s="31" t="s">
        <v>269</v>
      </c>
      <c r="E35" s="25" t="str">
        <f>'ﾗｲｶﾑ杯参加ﾁｰﾑ（高）'!I9</f>
        <v>砂川イエローユナイト</v>
      </c>
      <c r="F35" s="26">
        <f>'ﾗｲｶﾑ杯参加ﾁｰﾑ（高）'!K9</f>
        <v>3000</v>
      </c>
      <c r="G35" s="21"/>
    </row>
    <row r="36" spans="1:7" ht="18" customHeight="1">
      <c r="A36" s="24"/>
      <c r="B36" s="24"/>
      <c r="C36" s="24"/>
      <c r="D36" s="31" t="s">
        <v>270</v>
      </c>
      <c r="E36" s="25" t="str">
        <f>'ﾗｲｶﾑ杯参加ﾁｰﾑ（高）'!I10</f>
        <v>東アタッカーズ</v>
      </c>
      <c r="F36" s="26">
        <f>'ﾗｲｶﾑ杯参加ﾁｰﾑ（高）'!K10</f>
        <v>3000</v>
      </c>
      <c r="G36" s="21"/>
    </row>
    <row r="37" spans="1:7" ht="18" customHeight="1">
      <c r="A37" s="24"/>
      <c r="B37" s="24"/>
      <c r="C37" s="24"/>
      <c r="D37" s="31" t="s">
        <v>271</v>
      </c>
      <c r="E37" s="25" t="str">
        <f>'ﾗｲｶﾑ杯参加ﾁｰﾑ（高）'!I11</f>
        <v>久松WVC　</v>
      </c>
      <c r="F37" s="26">
        <f>'ﾗｲｶﾑ杯参加ﾁｰﾑ（高）'!K11</f>
        <v>3000</v>
      </c>
      <c r="G37" s="21"/>
    </row>
    <row r="38" spans="1:7" ht="18" customHeight="1">
      <c r="A38" s="24"/>
      <c r="B38" s="24"/>
      <c r="C38" s="24"/>
      <c r="D38" s="31" t="s">
        <v>272</v>
      </c>
      <c r="E38" s="25" t="str">
        <f>'ﾗｲｶﾑ杯参加ﾁｰﾑ（高）'!I12</f>
        <v>宮古南クラブ</v>
      </c>
      <c r="F38" s="26">
        <f>'ﾗｲｶﾑ杯参加ﾁｰﾑ（高）'!K12</f>
        <v>3000</v>
      </c>
      <c r="G38" s="21"/>
    </row>
    <row r="39" spans="1:7" ht="18" customHeight="1">
      <c r="A39" s="24"/>
      <c r="B39" s="24"/>
      <c r="C39" s="24"/>
      <c r="D39" s="31" t="s">
        <v>273</v>
      </c>
      <c r="E39" s="25">
        <f>'ﾗｲｶﾑ杯参加ﾁｰﾑ（高）'!I13</f>
        <v>0</v>
      </c>
      <c r="F39" s="26">
        <f>'ﾗｲｶﾑ杯参加ﾁｰﾑ（高）'!K13</f>
        <v>0</v>
      </c>
      <c r="G39" s="21"/>
    </row>
    <row r="40" spans="1:7" ht="18" customHeight="1">
      <c r="A40" s="24"/>
      <c r="B40" s="24"/>
      <c r="C40" s="24"/>
      <c r="D40" s="31">
        <v>21</v>
      </c>
      <c r="E40" s="25">
        <f>'ﾗｲｶﾑ杯参加ﾁｰﾑ（高）'!I14</f>
        <v>0</v>
      </c>
      <c r="F40" s="26">
        <f>'ﾗｲｶﾑ杯参加ﾁｰﾑ（高）'!K14</f>
        <v>0</v>
      </c>
      <c r="G40" s="21"/>
    </row>
    <row r="41" spans="1:7" ht="18" customHeight="1">
      <c r="A41" s="24"/>
      <c r="B41" s="24"/>
      <c r="C41" s="24"/>
      <c r="D41" s="35" t="s">
        <v>93</v>
      </c>
      <c r="E41" s="34" t="s">
        <v>51</v>
      </c>
      <c r="F41" s="33">
        <f>SUM(F20:F40)</f>
        <v>57000</v>
      </c>
      <c r="G41" s="21"/>
    </row>
    <row r="42" spans="1:7" ht="18" customHeight="1">
      <c r="A42" s="27"/>
      <c r="B42" s="27"/>
      <c r="C42" s="27"/>
      <c r="D42" s="35" t="s">
        <v>54</v>
      </c>
      <c r="E42" s="34" t="s">
        <v>53</v>
      </c>
      <c r="F42" s="33">
        <f>SUM(F18,F41)</f>
        <v>93000</v>
      </c>
      <c r="G42" s="21" t="s">
        <v>55</v>
      </c>
    </row>
    <row r="43" spans="1:7" ht="18" customHeight="1">
      <c r="A43" s="21">
        <v>2</v>
      </c>
      <c r="B43" s="21" t="s">
        <v>39</v>
      </c>
      <c r="C43" s="21"/>
      <c r="D43" s="31" t="s">
        <v>42</v>
      </c>
      <c r="E43" s="25" t="s">
        <v>282</v>
      </c>
      <c r="F43" s="26">
        <v>2000</v>
      </c>
      <c r="G43" s="21"/>
    </row>
    <row r="44" spans="1:7" ht="18" customHeight="1">
      <c r="A44" s="22"/>
      <c r="B44" s="22"/>
      <c r="C44" s="22"/>
      <c r="D44" s="31" t="s">
        <v>43</v>
      </c>
      <c r="E44" s="25" t="s">
        <v>283</v>
      </c>
      <c r="F44" s="26">
        <v>2000</v>
      </c>
      <c r="G44" s="21"/>
    </row>
    <row r="45" spans="1:7" ht="18" customHeight="1">
      <c r="A45" s="24"/>
      <c r="B45" s="24"/>
      <c r="C45" s="24"/>
      <c r="D45" s="31" t="s">
        <v>44</v>
      </c>
      <c r="E45" s="25" t="s">
        <v>284</v>
      </c>
      <c r="F45" s="26">
        <v>5000</v>
      </c>
      <c r="G45" s="21"/>
    </row>
    <row r="46" spans="1:7" ht="18" customHeight="1">
      <c r="A46" s="24"/>
      <c r="B46" s="24"/>
      <c r="C46" s="24"/>
      <c r="D46" s="31" t="s">
        <v>45</v>
      </c>
      <c r="E46" s="25" t="s">
        <v>285</v>
      </c>
      <c r="F46" s="26">
        <v>1771</v>
      </c>
      <c r="G46" s="21"/>
    </row>
    <row r="47" spans="1:7" ht="18" customHeight="1">
      <c r="A47" s="24"/>
      <c r="B47" s="24"/>
      <c r="C47" s="24"/>
      <c r="D47" s="31" t="s">
        <v>46</v>
      </c>
      <c r="E47" s="25" t="s">
        <v>286</v>
      </c>
      <c r="F47" s="26">
        <v>1134</v>
      </c>
      <c r="G47" s="21"/>
    </row>
    <row r="48" spans="1:7" ht="18" customHeight="1">
      <c r="A48" s="24"/>
      <c r="B48" s="24"/>
      <c r="C48" s="24"/>
      <c r="D48" s="31" t="s">
        <v>274</v>
      </c>
      <c r="E48" s="25" t="s">
        <v>287</v>
      </c>
      <c r="F48" s="26">
        <v>790</v>
      </c>
      <c r="G48" s="21"/>
    </row>
    <row r="49" spans="1:7" ht="18" customHeight="1">
      <c r="A49" s="24"/>
      <c r="B49" s="24"/>
      <c r="C49" s="24"/>
      <c r="D49" s="31" t="s">
        <v>48</v>
      </c>
      <c r="E49" s="539" t="s">
        <v>289</v>
      </c>
      <c r="F49" s="26">
        <v>150</v>
      </c>
      <c r="G49" s="21"/>
    </row>
    <row r="50" spans="1:7" ht="18" customHeight="1">
      <c r="A50" s="24"/>
      <c r="B50" s="24"/>
      <c r="C50" s="24"/>
      <c r="D50" s="31" t="s">
        <v>49</v>
      </c>
      <c r="E50" s="539" t="s">
        <v>288</v>
      </c>
      <c r="F50" s="26">
        <v>496</v>
      </c>
      <c r="G50" s="21"/>
    </row>
    <row r="51" spans="1:7" ht="18" customHeight="1">
      <c r="A51" s="24"/>
      <c r="B51" s="24"/>
      <c r="C51" s="24"/>
      <c r="D51" s="35" t="s">
        <v>56</v>
      </c>
      <c r="E51" s="34" t="s">
        <v>52</v>
      </c>
      <c r="F51" s="33">
        <f>SUM(F43:F50)</f>
        <v>13341</v>
      </c>
      <c r="G51" s="21"/>
    </row>
    <row r="52" spans="1:7" ht="18" customHeight="1">
      <c r="A52" s="27"/>
      <c r="B52" s="27"/>
      <c r="C52" s="27"/>
      <c r="D52" s="30"/>
      <c r="E52" s="28"/>
      <c r="F52" s="25"/>
      <c r="G52" s="21"/>
    </row>
    <row r="53" spans="1:7" ht="18" customHeight="1">
      <c r="A53" s="21">
        <v>3</v>
      </c>
      <c r="B53" s="21" t="s">
        <v>40</v>
      </c>
      <c r="C53" s="21"/>
      <c r="D53" s="31" t="s">
        <v>42</v>
      </c>
      <c r="E53" s="25" t="s">
        <v>35</v>
      </c>
      <c r="F53" s="26">
        <f>F42</f>
        <v>93000</v>
      </c>
      <c r="G53" s="25" t="s">
        <v>54</v>
      </c>
    </row>
    <row r="54" spans="1:7" ht="18" customHeight="1">
      <c r="A54" s="22"/>
      <c r="B54" s="22"/>
      <c r="C54" s="22"/>
      <c r="D54" s="31" t="s">
        <v>43</v>
      </c>
      <c r="E54" s="25" t="s">
        <v>39</v>
      </c>
      <c r="F54" s="26">
        <f>F51</f>
        <v>13341</v>
      </c>
      <c r="G54" s="21" t="s">
        <v>57</v>
      </c>
    </row>
    <row r="55" spans="1:7" ht="18" customHeight="1">
      <c r="A55" s="27"/>
      <c r="B55" s="27"/>
      <c r="C55" s="27"/>
      <c r="D55" s="1014" t="s">
        <v>41</v>
      </c>
      <c r="E55" s="1015"/>
      <c r="F55" s="33">
        <f>F53-F54</f>
        <v>79659</v>
      </c>
      <c r="G55" s="21" t="s">
        <v>59</v>
      </c>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mergeCells count="6">
    <mergeCell ref="D55:E55"/>
    <mergeCell ref="A1:G1"/>
    <mergeCell ref="D19:F19"/>
    <mergeCell ref="D3:F3"/>
    <mergeCell ref="C9:C17"/>
    <mergeCell ref="C4:C8"/>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H42"/>
  <sheetViews>
    <sheetView view="pageBreakPreview" zoomScaleSheetLayoutView="100" zoomScalePageLayoutView="0" workbookViewId="0" topLeftCell="A1">
      <selection activeCell="H3" sqref="H3"/>
    </sheetView>
  </sheetViews>
  <sheetFormatPr defaultColWidth="9.00390625" defaultRowHeight="13.5"/>
  <cols>
    <col min="1" max="1" width="3.875" style="84" customWidth="1"/>
    <col min="2" max="2" width="10.125" style="84" customWidth="1"/>
    <col min="3" max="3" width="0.875" style="84" customWidth="1"/>
    <col min="4" max="4" width="14.625" style="84" customWidth="1"/>
    <col min="5" max="5" width="13.00390625" style="84" customWidth="1"/>
    <col min="6" max="7" width="9.00390625" style="84" customWidth="1"/>
    <col min="8" max="8" width="26.00390625" style="84" customWidth="1"/>
    <col min="9" max="16384" width="9.00390625" style="84" customWidth="1"/>
  </cols>
  <sheetData>
    <row r="1" ht="24.75" customHeight="1">
      <c r="H1" s="85" t="s">
        <v>362</v>
      </c>
    </row>
    <row r="2" ht="24.75" customHeight="1">
      <c r="H2" s="85" t="s">
        <v>432</v>
      </c>
    </row>
    <row r="3" ht="24.75" customHeight="1">
      <c r="A3" s="84" t="s">
        <v>101</v>
      </c>
    </row>
    <row r="4" spans="6:8" ht="24.75" customHeight="1">
      <c r="F4" s="134"/>
      <c r="G4" s="767" t="s">
        <v>183</v>
      </c>
      <c r="H4" s="767"/>
    </row>
    <row r="5" spans="6:8" ht="24.75" customHeight="1">
      <c r="F5" s="88"/>
      <c r="G5" s="88" t="s">
        <v>122</v>
      </c>
      <c r="H5" s="88" t="s">
        <v>318</v>
      </c>
    </row>
    <row r="6" ht="24.75" customHeight="1">
      <c r="H6" s="85" t="s">
        <v>105</v>
      </c>
    </row>
    <row r="7" ht="16.5" customHeight="1"/>
    <row r="8" spans="1:8" ht="19.5" customHeight="1">
      <c r="A8" s="766" t="str">
        <f>'要綱'!A2&amp;"について（依頼）"</f>
        <v>第１8回スポーツショップライカム杯 秋季小学生バレーボール大会について（依頼）</v>
      </c>
      <c r="B8" s="766"/>
      <c r="C8" s="766"/>
      <c r="D8" s="766"/>
      <c r="E8" s="766"/>
      <c r="F8" s="766"/>
      <c r="G8" s="766"/>
      <c r="H8" s="766"/>
    </row>
    <row r="9" spans="1:8" ht="19.5" customHeight="1">
      <c r="A9" s="766"/>
      <c r="B9" s="766"/>
      <c r="C9" s="766"/>
      <c r="D9" s="766"/>
      <c r="E9" s="766"/>
      <c r="F9" s="766"/>
      <c r="G9" s="766"/>
      <c r="H9" s="766"/>
    </row>
    <row r="11" ht="19.5" customHeight="1">
      <c r="A11" s="258" t="s">
        <v>246</v>
      </c>
    </row>
    <row r="12" ht="19.5" customHeight="1">
      <c r="A12" s="258" t="s">
        <v>181</v>
      </c>
    </row>
    <row r="13" ht="19.5" customHeight="1">
      <c r="A13" s="258" t="s">
        <v>365</v>
      </c>
    </row>
    <row r="14" ht="19.5" customHeight="1">
      <c r="A14" s="258" t="s">
        <v>366</v>
      </c>
    </row>
    <row r="15" ht="19.5" customHeight="1">
      <c r="A15" s="258" t="s">
        <v>367</v>
      </c>
    </row>
    <row r="16" ht="18" customHeight="1">
      <c r="A16" s="258" t="s">
        <v>368</v>
      </c>
    </row>
    <row r="17" ht="18" customHeight="1">
      <c r="A17" s="258" t="s">
        <v>369</v>
      </c>
    </row>
    <row r="18" ht="18" customHeight="1"/>
    <row r="19" spans="1:4" ht="18" customHeight="1">
      <c r="A19" s="87" t="s">
        <v>32</v>
      </c>
      <c r="B19" s="86" t="s">
        <v>114</v>
      </c>
      <c r="D19" s="88" t="str">
        <f>'要綱'!F7</f>
        <v>宮古地区小学生バレーボール連盟</v>
      </c>
    </row>
    <row r="20" spans="1:2" ht="18" customHeight="1">
      <c r="A20" s="87"/>
      <c r="B20" s="86"/>
    </row>
    <row r="21" spans="1:4" ht="18" customHeight="1">
      <c r="A21" s="87" t="s">
        <v>106</v>
      </c>
      <c r="B21" s="86" t="s">
        <v>115</v>
      </c>
      <c r="D21" s="84" t="str">
        <f>'要綱'!F9&amp;" "&amp;'要綱'!G9&amp;" "&amp;'要綱'!H9</f>
        <v>令和5年 10月14日(土) １０月１５日(日)</v>
      </c>
    </row>
    <row r="22" spans="1:2" ht="18" customHeight="1">
      <c r="A22" s="87"/>
      <c r="B22" s="86"/>
    </row>
    <row r="23" spans="1:4" ht="18" customHeight="1">
      <c r="A23" s="87" t="s">
        <v>107</v>
      </c>
      <c r="B23" s="86" t="s">
        <v>141</v>
      </c>
      <c r="D23" s="84" t="str">
        <f>'要綱'!F13&amp;'要綱'!G13</f>
        <v>女子：久松小学校、東小学校　男子：旧佐良浜小体育館</v>
      </c>
    </row>
    <row r="24" spans="1:2" ht="18" customHeight="1">
      <c r="A24" s="87"/>
      <c r="B24" s="86"/>
    </row>
    <row r="25" spans="1:4" ht="18" customHeight="1">
      <c r="A25" s="87" t="s">
        <v>108</v>
      </c>
      <c r="B25" s="86" t="s">
        <v>116</v>
      </c>
      <c r="D25" s="84" t="str">
        <f>'要綱'!F10&amp;"　"&amp;'要綱'!G10</f>
        <v>開会式：８時１５分　試合開始：8時分　　　　</v>
      </c>
    </row>
    <row r="26" spans="1:4" ht="18" customHeight="1">
      <c r="A26" s="87"/>
      <c r="B26" s="86"/>
      <c r="D26" s="84" t="str">
        <f>'要綱'!F11&amp;"　"&amp;'要綱'!G11</f>
        <v>閉会式：分散方式　※代表選手のみ参加　</v>
      </c>
    </row>
    <row r="27" spans="1:2" ht="18" customHeight="1">
      <c r="A27" s="87"/>
      <c r="B27" s="86"/>
    </row>
    <row r="28" spans="1:4" ht="18" customHeight="1">
      <c r="A28" s="87" t="s">
        <v>109</v>
      </c>
      <c r="B28" s="8" t="s">
        <v>117</v>
      </c>
      <c r="D28" s="84" t="str">
        <f>'要綱'!F15</f>
        <v>令和５年度スポーツ安全保険、スポーツ少年団に加入済みのこと。</v>
      </c>
    </row>
    <row r="29" spans="1:2" ht="18" customHeight="1">
      <c r="A29" s="87"/>
      <c r="B29" s="86"/>
    </row>
    <row r="30" spans="1:4" ht="18" customHeight="1">
      <c r="A30" s="87" t="s">
        <v>110</v>
      </c>
      <c r="B30" s="8" t="s">
        <v>118</v>
      </c>
      <c r="D30" s="6" t="str">
        <f>'要綱'!F20</f>
        <v>令和４年度(財)日本バレーボール協会６人制競技規則及び代表者会議</v>
      </c>
    </row>
    <row r="31" spans="1:4" ht="18" customHeight="1">
      <c r="A31" s="87"/>
      <c r="B31" s="86"/>
      <c r="D31" s="6" t="str">
        <f>'要綱'!F21</f>
        <v>の申し合わせ事項による。</v>
      </c>
    </row>
    <row r="32" spans="1:2" ht="18" customHeight="1">
      <c r="A32" s="87"/>
      <c r="B32" s="86"/>
    </row>
    <row r="33" spans="1:4" ht="18" customHeight="1">
      <c r="A33" s="87" t="s">
        <v>111</v>
      </c>
      <c r="B33" s="86" t="s">
        <v>119</v>
      </c>
      <c r="D33" s="5" t="str">
        <f>'要綱'!F30</f>
        <v>男女優勝・準優勝・3位（低・高学年）</v>
      </c>
    </row>
    <row r="34" spans="1:4" ht="18" customHeight="1">
      <c r="A34" s="87"/>
      <c r="B34" s="86"/>
      <c r="D34" s="5"/>
    </row>
    <row r="35" spans="1:7" ht="18" customHeight="1">
      <c r="A35" s="87" t="s">
        <v>112</v>
      </c>
      <c r="B35" s="86" t="s">
        <v>120</v>
      </c>
      <c r="D35" s="616" t="str">
        <f>'要綱'!F35</f>
        <v>宮古地区小学生バレーボール連盟　事務局　渡久山　優次</v>
      </c>
      <c r="E35" s="615"/>
      <c r="F35" s="615"/>
      <c r="G35" s="615"/>
    </row>
    <row r="36" spans="1:8" ht="18" customHeight="1">
      <c r="A36" s="87"/>
      <c r="B36" s="86"/>
      <c r="D36" s="768" t="str">
        <f>'要綱'!F36</f>
        <v>携帯：０９０－６８６２－５９９８（渡久山）</v>
      </c>
      <c r="E36" s="768"/>
      <c r="F36" s="768"/>
      <c r="G36" s="768"/>
      <c r="H36" s="768"/>
    </row>
    <row r="37" spans="1:6" ht="18" customHeight="1">
      <c r="A37" s="87"/>
      <c r="B37" s="86"/>
      <c r="D37" s="133"/>
      <c r="E37" s="86"/>
      <c r="F37" s="88"/>
    </row>
    <row r="38" spans="1:5" ht="18" customHeight="1">
      <c r="A38" s="87"/>
      <c r="B38" s="86"/>
      <c r="D38" s="86"/>
      <c r="E38" s="86"/>
    </row>
    <row r="39" spans="1:5" ht="18" customHeight="1">
      <c r="A39" s="87" t="s">
        <v>113</v>
      </c>
      <c r="B39" s="86" t="s">
        <v>121</v>
      </c>
      <c r="D39" s="5" t="str">
        <f>'要綱'!F18</f>
        <v>1チーム　低学年・高学年3,000円　</v>
      </c>
      <c r="E39" s="86"/>
    </row>
    <row r="40" spans="1:5" ht="18" customHeight="1">
      <c r="A40" s="85"/>
      <c r="B40" s="86"/>
      <c r="D40" s="5"/>
      <c r="E40" s="86"/>
    </row>
    <row r="41" spans="1:5" ht="18" customHeight="1">
      <c r="A41" s="85"/>
      <c r="B41" s="86"/>
      <c r="D41" s="86"/>
      <c r="E41" s="86"/>
    </row>
    <row r="42" spans="1:4" ht="18" customHeight="1">
      <c r="A42" s="87"/>
      <c r="B42" s="86"/>
      <c r="D42" s="5"/>
    </row>
    <row r="43" ht="18" customHeight="1"/>
    <row r="44" ht="18" customHeight="1"/>
    <row r="45" ht="18" customHeight="1"/>
    <row r="46" ht="18" customHeight="1"/>
    <row r="47" ht="18" customHeight="1"/>
    <row r="48" ht="18" customHeight="1"/>
    <row r="49" ht="19.5" customHeight="1"/>
    <row r="50" ht="19.5" customHeight="1"/>
    <row r="51" ht="19.5" customHeight="1"/>
    <row r="52" ht="19.5" customHeight="1"/>
    <row r="53" ht="19.5" customHeight="1"/>
    <row r="54" ht="19.5" customHeight="1"/>
    <row r="55" ht="19.5" customHeight="1"/>
  </sheetData>
  <sheetProtection/>
  <mergeCells count="4">
    <mergeCell ref="A8:H8"/>
    <mergeCell ref="A9:H9"/>
    <mergeCell ref="G4:H4"/>
    <mergeCell ref="D36:H36"/>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12"/>
  </sheetPr>
  <dimension ref="A1:N48"/>
  <sheetViews>
    <sheetView view="pageBreakPreview" zoomScaleSheetLayoutView="100" zoomScalePageLayoutView="0" workbookViewId="0" topLeftCell="A10">
      <selection activeCell="F16" sqref="F16"/>
    </sheetView>
  </sheetViews>
  <sheetFormatPr defaultColWidth="9.00390625" defaultRowHeight="13.5"/>
  <cols>
    <col min="1" max="1" width="3.125" style="132" customWidth="1"/>
    <col min="2" max="2" width="0.875" style="2" customWidth="1"/>
    <col min="3" max="3" width="11.625" style="2" customWidth="1"/>
    <col min="4" max="4" width="0.37109375" style="2" customWidth="1"/>
    <col min="5" max="5" width="2.125" style="2" customWidth="1"/>
    <col min="6" max="6" width="11.125" style="2" customWidth="1"/>
    <col min="7" max="7" width="13.625" style="2" customWidth="1"/>
    <col min="8" max="8" width="7.00390625" style="2" customWidth="1"/>
    <col min="9" max="11" width="9.00390625" style="2" customWidth="1"/>
    <col min="12" max="12" width="11.25390625" style="2" customWidth="1"/>
    <col min="13" max="13" width="3.25390625" style="2" customWidth="1"/>
    <col min="14" max="16384" width="9.00390625" style="2" customWidth="1"/>
  </cols>
  <sheetData>
    <row r="1" spans="1:2" ht="12.75">
      <c r="A1" s="129"/>
      <c r="B1" s="1"/>
    </row>
    <row r="2" spans="1:12" s="3" customFormat="1" ht="24.75" customHeight="1">
      <c r="A2" s="770" t="s">
        <v>467</v>
      </c>
      <c r="B2" s="770"/>
      <c r="C2" s="770"/>
      <c r="D2" s="770"/>
      <c r="E2" s="770"/>
      <c r="F2" s="770"/>
      <c r="G2" s="770"/>
      <c r="H2" s="770"/>
      <c r="I2" s="770"/>
      <c r="J2" s="770"/>
      <c r="K2" s="770"/>
      <c r="L2" s="770"/>
    </row>
    <row r="3" spans="1:12" s="3" customFormat="1" ht="24.75" customHeight="1">
      <c r="A3" s="771"/>
      <c r="B3" s="771"/>
      <c r="C3" s="771"/>
      <c r="D3" s="771"/>
      <c r="E3" s="771"/>
      <c r="F3" s="771"/>
      <c r="G3" s="771"/>
      <c r="H3" s="771"/>
      <c r="I3" s="771"/>
      <c r="J3" s="771"/>
      <c r="K3" s="771"/>
      <c r="L3" s="771"/>
    </row>
    <row r="4" spans="1:12" s="3" customFormat="1" ht="24.75" customHeight="1">
      <c r="A4" s="771" t="s">
        <v>208</v>
      </c>
      <c r="B4" s="771"/>
      <c r="C4" s="771"/>
      <c r="D4" s="771"/>
      <c r="E4" s="771"/>
      <c r="F4" s="771"/>
      <c r="G4" s="771"/>
      <c r="H4" s="771"/>
      <c r="I4" s="771"/>
      <c r="J4" s="771"/>
      <c r="K4" s="771"/>
      <c r="L4" s="771"/>
    </row>
    <row r="5" spans="1:12" s="3" customFormat="1" ht="24.75" customHeight="1">
      <c r="A5" s="262"/>
      <c r="B5" s="262"/>
      <c r="C5" s="262"/>
      <c r="D5" s="262"/>
      <c r="E5" s="262"/>
      <c r="F5" s="262"/>
      <c r="G5" s="262"/>
      <c r="H5" s="262"/>
      <c r="I5" s="262"/>
      <c r="J5" s="262"/>
      <c r="K5" s="262"/>
      <c r="L5" s="262"/>
    </row>
    <row r="6" spans="1:11" ht="15" customHeight="1">
      <c r="A6" s="130"/>
      <c r="B6" s="5"/>
      <c r="C6" s="6"/>
      <c r="D6" s="6"/>
      <c r="E6" s="6"/>
      <c r="F6" s="6"/>
      <c r="G6" s="6"/>
      <c r="H6" s="6"/>
      <c r="I6" s="6"/>
      <c r="J6" s="6"/>
      <c r="K6" s="6"/>
    </row>
    <row r="7" spans="1:11" ht="18" customHeight="1">
      <c r="A7" s="131" t="s">
        <v>10</v>
      </c>
      <c r="B7" s="7"/>
      <c r="C7" s="8" t="s">
        <v>134</v>
      </c>
      <c r="D7" s="8"/>
      <c r="E7" s="8"/>
      <c r="F7" s="5" t="s">
        <v>11</v>
      </c>
      <c r="G7" s="6"/>
      <c r="H7" s="6"/>
      <c r="I7" s="6"/>
      <c r="J7" s="6"/>
      <c r="K7" s="6"/>
    </row>
    <row r="8" spans="1:11" ht="18" customHeight="1">
      <c r="A8" s="131"/>
      <c r="B8" s="7"/>
      <c r="C8" s="8"/>
      <c r="D8" s="8"/>
      <c r="E8" s="8"/>
      <c r="F8" s="5"/>
      <c r="G8" s="6"/>
      <c r="H8" s="6"/>
      <c r="I8" s="6"/>
      <c r="J8" s="6"/>
      <c r="K8" s="6"/>
    </row>
    <row r="9" spans="1:11" ht="18" customHeight="1">
      <c r="A9" s="131" t="s">
        <v>136</v>
      </c>
      <c r="B9" s="7"/>
      <c r="C9" s="8" t="s">
        <v>12</v>
      </c>
      <c r="D9" s="8"/>
      <c r="E9" s="8"/>
      <c r="F9" s="8" t="s">
        <v>468</v>
      </c>
      <c r="G9" s="5" t="s">
        <v>469</v>
      </c>
      <c r="H9" s="5" t="s">
        <v>470</v>
      </c>
      <c r="I9" s="5"/>
      <c r="J9" s="6"/>
      <c r="K9" s="6"/>
    </row>
    <row r="10" spans="1:12" ht="18" customHeight="1">
      <c r="A10" s="131"/>
      <c r="B10" s="7"/>
      <c r="C10" s="8"/>
      <c r="D10" s="8"/>
      <c r="E10" s="8"/>
      <c r="F10" s="769" t="s">
        <v>471</v>
      </c>
      <c r="G10" s="769"/>
      <c r="H10" s="769"/>
      <c r="I10" s="769"/>
      <c r="J10" s="769"/>
      <c r="K10" s="769"/>
      <c r="L10" s="614"/>
    </row>
    <row r="11" spans="1:12" ht="18" customHeight="1">
      <c r="A11" s="131"/>
      <c r="B11" s="7"/>
      <c r="C11" s="8"/>
      <c r="D11" s="8"/>
      <c r="E11" s="8"/>
      <c r="F11" s="769" t="s">
        <v>381</v>
      </c>
      <c r="G11" s="769"/>
      <c r="H11" s="769"/>
      <c r="I11" s="769"/>
      <c r="J11" s="769"/>
      <c r="K11" s="769"/>
      <c r="L11" s="769"/>
    </row>
    <row r="12" spans="1:11" ht="18" customHeight="1">
      <c r="A12" s="131"/>
      <c r="B12" s="7"/>
      <c r="C12" s="8"/>
      <c r="D12" s="8"/>
      <c r="E12" s="8"/>
      <c r="F12" s="5"/>
      <c r="G12" s="6"/>
      <c r="H12" s="6"/>
      <c r="I12" s="6"/>
      <c r="J12" s="6"/>
      <c r="K12" s="6"/>
    </row>
    <row r="13" spans="1:11" ht="18" customHeight="1">
      <c r="A13" s="131" t="s">
        <v>137</v>
      </c>
      <c r="B13" s="7"/>
      <c r="C13" s="8" t="s">
        <v>135</v>
      </c>
      <c r="D13" s="8"/>
      <c r="E13" s="8"/>
      <c r="F13" s="9" t="s">
        <v>437</v>
      </c>
      <c r="G13" s="9"/>
      <c r="H13" s="9"/>
      <c r="I13" s="5"/>
      <c r="J13" s="6"/>
      <c r="K13" s="6"/>
    </row>
    <row r="14" spans="1:11" ht="18" customHeight="1">
      <c r="A14" s="131"/>
      <c r="B14" s="7"/>
      <c r="C14" s="8"/>
      <c r="D14" s="8"/>
      <c r="E14" s="8"/>
      <c r="F14" s="5"/>
      <c r="G14" s="6"/>
      <c r="H14" s="6"/>
      <c r="I14" s="6"/>
      <c r="J14" s="6"/>
      <c r="K14" s="6"/>
    </row>
    <row r="15" spans="1:12" ht="18" customHeight="1">
      <c r="A15" s="131" t="s">
        <v>138</v>
      </c>
      <c r="B15" s="7"/>
      <c r="C15" s="8" t="s">
        <v>13</v>
      </c>
      <c r="D15" s="8"/>
      <c r="E15" s="8"/>
      <c r="F15" s="5" t="s">
        <v>472</v>
      </c>
      <c r="G15" s="6"/>
      <c r="H15" s="6"/>
      <c r="I15" s="6"/>
      <c r="J15" s="6"/>
      <c r="K15" s="6"/>
      <c r="L15" s="612"/>
    </row>
    <row r="16" spans="1:12" ht="18" customHeight="1">
      <c r="A16" s="131"/>
      <c r="B16" s="7"/>
      <c r="C16" s="8"/>
      <c r="D16" s="8"/>
      <c r="E16" s="8"/>
      <c r="F16" s="5" t="s">
        <v>370</v>
      </c>
      <c r="G16" s="6"/>
      <c r="H16" s="6"/>
      <c r="I16" s="6"/>
      <c r="J16" s="6"/>
      <c r="K16" s="6"/>
      <c r="L16" s="612"/>
    </row>
    <row r="17" spans="1:11" ht="18" customHeight="1">
      <c r="A17" s="131"/>
      <c r="B17" s="7"/>
      <c r="C17" s="8"/>
      <c r="D17" s="8"/>
      <c r="E17" s="8"/>
      <c r="F17" s="5"/>
      <c r="G17" s="6"/>
      <c r="H17" s="6"/>
      <c r="I17" s="6"/>
      <c r="J17" s="6"/>
      <c r="K17" s="6"/>
    </row>
    <row r="18" spans="1:11" ht="18" customHeight="1">
      <c r="A18" s="131" t="s">
        <v>139</v>
      </c>
      <c r="B18" s="7"/>
      <c r="C18" s="8" t="s">
        <v>14</v>
      </c>
      <c r="D18" s="8"/>
      <c r="E18" s="8"/>
      <c r="F18" s="5" t="s">
        <v>295</v>
      </c>
      <c r="G18" s="6"/>
      <c r="H18" s="6"/>
      <c r="I18" s="6"/>
      <c r="J18" s="6"/>
      <c r="K18" s="6"/>
    </row>
    <row r="19" spans="1:11" ht="18" customHeight="1">
      <c r="A19" s="131"/>
      <c r="B19" s="7"/>
      <c r="C19" s="8"/>
      <c r="D19" s="8"/>
      <c r="E19" s="8"/>
      <c r="F19" s="5"/>
      <c r="G19" s="6"/>
      <c r="H19" s="6"/>
      <c r="I19" s="6"/>
      <c r="J19" s="6"/>
      <c r="K19" s="6"/>
    </row>
    <row r="20" spans="1:12" ht="18" customHeight="1">
      <c r="A20" s="131" t="s">
        <v>140</v>
      </c>
      <c r="B20" s="7"/>
      <c r="C20" s="8" t="s">
        <v>15</v>
      </c>
      <c r="D20" s="8"/>
      <c r="E20" s="259"/>
      <c r="F20" s="260" t="s">
        <v>372</v>
      </c>
      <c r="G20" s="6"/>
      <c r="H20" s="6"/>
      <c r="I20" s="6"/>
      <c r="J20" s="6"/>
      <c r="K20" s="6"/>
      <c r="L20" s="612"/>
    </row>
    <row r="21" spans="1:12" ht="18" customHeight="1">
      <c r="A21" s="131"/>
      <c r="B21" s="7"/>
      <c r="C21" s="8"/>
      <c r="D21" s="8"/>
      <c r="E21" s="260"/>
      <c r="F21" s="260" t="s">
        <v>182</v>
      </c>
      <c r="G21" s="261"/>
      <c r="H21" s="6"/>
      <c r="I21" s="6"/>
      <c r="J21" s="6"/>
      <c r="K21" s="6"/>
      <c r="L21" s="612"/>
    </row>
    <row r="22" spans="1:12" ht="18" customHeight="1">
      <c r="A22" s="131"/>
      <c r="B22" s="7"/>
      <c r="C22" s="8"/>
      <c r="D22" s="8"/>
      <c r="E22" s="8"/>
      <c r="F22" s="773" t="s">
        <v>382</v>
      </c>
      <c r="G22" s="773"/>
      <c r="H22" s="773"/>
      <c r="I22" s="773"/>
      <c r="J22" s="773"/>
      <c r="K22" s="773"/>
      <c r="L22" s="773"/>
    </row>
    <row r="23" spans="4:12" ht="18" customHeight="1">
      <c r="D23" s="8"/>
      <c r="E23" s="8"/>
      <c r="F23" s="774" t="s">
        <v>373</v>
      </c>
      <c r="G23" s="774"/>
      <c r="H23" s="774"/>
      <c r="I23" s="774"/>
      <c r="J23" s="774"/>
      <c r="K23" s="774"/>
      <c r="L23" s="260"/>
    </row>
    <row r="24" spans="1:12" ht="18" customHeight="1">
      <c r="A24" s="131"/>
      <c r="B24" s="7"/>
      <c r="C24" s="8"/>
      <c r="D24" s="8"/>
      <c r="E24" s="8"/>
      <c r="F24" s="261" t="s">
        <v>414</v>
      </c>
      <c r="G24" s="261"/>
      <c r="H24" s="261"/>
      <c r="I24" s="261"/>
      <c r="J24" s="261"/>
      <c r="K24" s="261"/>
      <c r="L24" s="612"/>
    </row>
    <row r="25" spans="1:12" ht="18" customHeight="1">
      <c r="A25" s="131"/>
      <c r="B25" s="7"/>
      <c r="C25" s="8"/>
      <c r="D25" s="8"/>
      <c r="E25" s="8"/>
      <c r="F25" s="261" t="s">
        <v>415</v>
      </c>
      <c r="G25" s="261"/>
      <c r="H25" s="261"/>
      <c r="I25" s="261"/>
      <c r="J25" s="261"/>
      <c r="K25" s="261"/>
      <c r="L25" s="612"/>
    </row>
    <row r="26" spans="1:12" ht="18" customHeight="1">
      <c r="A26" s="131"/>
      <c r="B26" s="7"/>
      <c r="C26" s="8"/>
      <c r="D26" s="8"/>
      <c r="E26" s="8"/>
      <c r="F26" s="261" t="s">
        <v>416</v>
      </c>
      <c r="G26" s="261"/>
      <c r="H26" s="261"/>
      <c r="I26" s="261"/>
      <c r="J26" s="261"/>
      <c r="K26" s="261"/>
      <c r="L26" s="612"/>
    </row>
    <row r="27" spans="1:12" ht="18" customHeight="1">
      <c r="A27" s="131"/>
      <c r="B27" s="7"/>
      <c r="C27" s="8"/>
      <c r="D27" s="8"/>
      <c r="E27" s="8"/>
      <c r="F27" s="261" t="s">
        <v>417</v>
      </c>
      <c r="G27" s="261"/>
      <c r="H27" s="261"/>
      <c r="I27" s="261"/>
      <c r="J27" s="261"/>
      <c r="K27" s="261"/>
      <c r="L27" s="612"/>
    </row>
    <row r="28" spans="1:12" ht="28.5" customHeight="1">
      <c r="A28" s="131"/>
      <c r="B28" s="7"/>
      <c r="C28" s="8"/>
      <c r="D28" s="8"/>
      <c r="E28" s="8"/>
      <c r="F28" s="775" t="s">
        <v>374</v>
      </c>
      <c r="G28" s="775"/>
      <c r="H28" s="775"/>
      <c r="I28" s="775"/>
      <c r="J28" s="775"/>
      <c r="K28" s="775"/>
      <c r="L28" s="612"/>
    </row>
    <row r="29" spans="1:14" ht="18" customHeight="1">
      <c r="A29" s="131"/>
      <c r="B29" s="7"/>
      <c r="C29" s="8"/>
      <c r="D29" s="8"/>
      <c r="E29" s="8"/>
      <c r="F29" s="6"/>
      <c r="G29" s="6"/>
      <c r="H29" s="6"/>
      <c r="I29" s="6"/>
      <c r="J29" s="6"/>
      <c r="K29" s="6"/>
      <c r="N29" s="6"/>
    </row>
    <row r="30" spans="1:14" ht="18" customHeight="1">
      <c r="A30" s="131" t="s">
        <v>142</v>
      </c>
      <c r="B30" s="7"/>
      <c r="C30" s="8" t="s">
        <v>16</v>
      </c>
      <c r="D30" s="8"/>
      <c r="E30" s="8"/>
      <c r="F30" s="5" t="s">
        <v>296</v>
      </c>
      <c r="G30" s="6"/>
      <c r="H30" s="6"/>
      <c r="I30" s="6"/>
      <c r="J30" s="6"/>
      <c r="K30" s="6"/>
      <c r="N30" s="5"/>
    </row>
    <row r="31" spans="1:14" ht="18" customHeight="1">
      <c r="A31" s="131"/>
      <c r="B31" s="7"/>
      <c r="C31" s="8"/>
      <c r="D31" s="8"/>
      <c r="E31" s="8"/>
      <c r="F31" s="343"/>
      <c r="G31" s="9"/>
      <c r="H31" s="6"/>
      <c r="I31" s="6"/>
      <c r="J31" s="6"/>
      <c r="K31" s="6"/>
      <c r="N31" s="5"/>
    </row>
    <row r="32" spans="1:14" ht="18" customHeight="1">
      <c r="A32" s="131" t="s">
        <v>112</v>
      </c>
      <c r="B32" s="7"/>
      <c r="C32" s="8" t="s">
        <v>18</v>
      </c>
      <c r="D32" s="8"/>
      <c r="E32" s="8"/>
      <c r="F32" s="772" t="s">
        <v>418</v>
      </c>
      <c r="G32" s="772"/>
      <c r="H32" s="772"/>
      <c r="I32" s="772"/>
      <c r="J32" s="772"/>
      <c r="K32" s="772"/>
      <c r="N32" s="5"/>
    </row>
    <row r="33" spans="1:11" ht="18" customHeight="1">
      <c r="A33" s="131"/>
      <c r="B33" s="7"/>
      <c r="C33" s="8"/>
      <c r="D33" s="8"/>
      <c r="E33" s="8"/>
      <c r="F33" s="769" t="s">
        <v>371</v>
      </c>
      <c r="G33" s="769"/>
      <c r="H33" s="769"/>
      <c r="I33" s="769"/>
      <c r="J33" s="769"/>
      <c r="K33" s="769"/>
    </row>
    <row r="34" spans="1:11" ht="18" customHeight="1">
      <c r="A34" s="2"/>
      <c r="K34" s="6"/>
    </row>
    <row r="35" spans="1:11" ht="18" customHeight="1">
      <c r="A35" s="131" t="s">
        <v>143</v>
      </c>
      <c r="B35" s="7"/>
      <c r="C35" s="8" t="s">
        <v>19</v>
      </c>
      <c r="D35" s="8"/>
      <c r="E35" s="8"/>
      <c r="F35" s="5" t="s">
        <v>380</v>
      </c>
      <c r="G35" s="6"/>
      <c r="H35" s="6"/>
      <c r="I35" s="6"/>
      <c r="J35" s="6"/>
      <c r="K35" s="6"/>
    </row>
    <row r="36" spans="1:11" ht="18" customHeight="1">
      <c r="A36" s="131"/>
      <c r="B36" s="7"/>
      <c r="C36" s="8"/>
      <c r="D36" s="8"/>
      <c r="E36" s="8"/>
      <c r="F36" s="5" t="s">
        <v>379</v>
      </c>
      <c r="G36" s="5"/>
      <c r="H36" s="5"/>
      <c r="I36" s="5"/>
      <c r="J36" s="6"/>
      <c r="K36" s="6"/>
    </row>
    <row r="37" spans="1:11" ht="18" customHeight="1">
      <c r="A37" s="131"/>
      <c r="B37" s="7"/>
      <c r="C37" s="8"/>
      <c r="D37" s="8"/>
      <c r="E37" s="8"/>
      <c r="F37" s="8"/>
      <c r="G37" s="8"/>
      <c r="H37" s="9"/>
      <c r="I37" s="6"/>
      <c r="J37" s="6"/>
      <c r="K37" s="6"/>
    </row>
    <row r="38" spans="1:11" ht="18" customHeight="1">
      <c r="A38" s="131" t="s">
        <v>17</v>
      </c>
      <c r="B38" s="7"/>
      <c r="C38" s="8" t="s">
        <v>20</v>
      </c>
      <c r="D38" s="8"/>
      <c r="E38" s="8"/>
      <c r="F38" s="5" t="s">
        <v>375</v>
      </c>
      <c r="G38" s="612"/>
      <c r="H38" s="612"/>
      <c r="I38" s="612"/>
      <c r="J38" s="612"/>
      <c r="K38" s="612"/>
    </row>
    <row r="39" spans="1:12" ht="18" customHeight="1">
      <c r="A39" s="131"/>
      <c r="B39" s="4"/>
      <c r="F39" s="6" t="s">
        <v>376</v>
      </c>
      <c r="G39" s="612"/>
      <c r="H39" s="612"/>
      <c r="I39" s="612"/>
      <c r="J39" s="612"/>
      <c r="K39" s="612"/>
      <c r="L39" s="612"/>
    </row>
    <row r="40" spans="1:11" ht="18" customHeight="1">
      <c r="A40" s="131"/>
      <c r="B40" s="4"/>
      <c r="F40" s="6" t="s">
        <v>377</v>
      </c>
      <c r="G40" s="612"/>
      <c r="H40" s="612"/>
      <c r="I40" s="612"/>
      <c r="J40" s="612"/>
      <c r="K40" s="612"/>
    </row>
    <row r="41" spans="1:12" ht="18" customHeight="1">
      <c r="A41" s="131"/>
      <c r="B41" s="4"/>
      <c r="F41" s="6" t="s">
        <v>378</v>
      </c>
      <c r="G41" s="612"/>
      <c r="H41" s="612"/>
      <c r="I41" s="612"/>
      <c r="J41" s="612"/>
      <c r="K41" s="612"/>
      <c r="L41" s="613"/>
    </row>
    <row r="42" ht="18" customHeight="1">
      <c r="A42" s="2"/>
    </row>
    <row r="43" spans="1:6" ht="18" customHeight="1">
      <c r="A43" s="131"/>
      <c r="B43" s="4"/>
      <c r="F43" s="5"/>
    </row>
    <row r="44" spans="1:6" ht="18" customHeight="1">
      <c r="A44" s="131"/>
      <c r="B44" s="4"/>
      <c r="F44" s="510"/>
    </row>
    <row r="45" spans="1:2" ht="18" customHeight="1">
      <c r="A45" s="131"/>
      <c r="B45" s="4"/>
    </row>
    <row r="46" spans="1:2" ht="18" customHeight="1">
      <c r="A46" s="131"/>
      <c r="B46" s="4"/>
    </row>
    <row r="47" spans="1:2" ht="18" customHeight="1">
      <c r="A47" s="131"/>
      <c r="B47" s="4"/>
    </row>
    <row r="48" ht="18" customHeight="1">
      <c r="A48" s="131"/>
    </row>
    <row r="49" ht="18" customHeight="1"/>
    <row r="50" ht="18" customHeight="1"/>
    <row r="51" ht="18" customHeight="1"/>
    <row r="52" ht="18" customHeight="1"/>
    <row r="53" ht="18" customHeight="1"/>
    <row r="54" ht="18" customHeight="1"/>
    <row r="55" ht="18" customHeight="1"/>
    <row r="56" ht="18"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sheetProtection/>
  <mergeCells count="10">
    <mergeCell ref="F11:L11"/>
    <mergeCell ref="A2:L2"/>
    <mergeCell ref="A3:L3"/>
    <mergeCell ref="A4:L4"/>
    <mergeCell ref="F32:K32"/>
    <mergeCell ref="F33:K33"/>
    <mergeCell ref="F22:L22"/>
    <mergeCell ref="F23:K23"/>
    <mergeCell ref="F28:K28"/>
    <mergeCell ref="F10:K10"/>
  </mergeCells>
  <printOptions verticalCentered="1"/>
  <pageMargins left="0.7874015748031497" right="0"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CT98"/>
  <sheetViews>
    <sheetView showZeros="0" view="pageBreakPreview" zoomScaleSheetLayoutView="100" zoomScalePageLayoutView="0" workbookViewId="0" topLeftCell="A1">
      <selection activeCell="M27" sqref="M27"/>
    </sheetView>
  </sheetViews>
  <sheetFormatPr defaultColWidth="9.00390625" defaultRowHeight="13.5"/>
  <cols>
    <col min="1" max="60" width="1.4921875" style="612" customWidth="1"/>
    <col min="61" max="61" width="0.5" style="612" customWidth="1"/>
    <col min="62" max="96" width="1.4921875" style="612" customWidth="1"/>
    <col min="97" max="16384" width="9.00390625" style="612" customWidth="1"/>
  </cols>
  <sheetData>
    <row r="1" spans="1:96" s="13" customFormat="1" ht="30" customHeight="1">
      <c r="A1" s="781" t="str">
        <f>'[1]申込書（低）'!A1</f>
        <v>第１７回スポーツショップライカム杯 秋季小学生バレーボール大会</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CC1" s="6"/>
      <c r="CD1" s="6"/>
      <c r="CE1" s="6"/>
      <c r="CF1" s="6"/>
      <c r="CG1" s="6"/>
      <c r="CH1" s="6"/>
      <c r="CI1" s="780"/>
      <c r="CJ1" s="780"/>
      <c r="CK1" s="780"/>
      <c r="CL1" s="780"/>
      <c r="CM1" s="6"/>
      <c r="CN1" s="6"/>
      <c r="CO1" s="631"/>
      <c r="CP1" s="6"/>
      <c r="CQ1" s="6"/>
      <c r="CR1" s="6"/>
    </row>
    <row r="2" spans="1:96" s="13" customFormat="1" ht="5.2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695"/>
      <c r="BI2" s="695"/>
      <c r="CC2" s="6"/>
      <c r="CD2" s="6"/>
      <c r="CE2" s="6"/>
      <c r="CF2" s="6"/>
      <c r="CG2" s="6"/>
      <c r="CH2" s="6"/>
      <c r="CI2" s="6"/>
      <c r="CJ2" s="6"/>
      <c r="CK2" s="6"/>
      <c r="CL2" s="6"/>
      <c r="CM2" s="6"/>
      <c r="CN2" s="6"/>
      <c r="CO2" s="6"/>
      <c r="CP2" s="6"/>
      <c r="CQ2" s="6"/>
      <c r="CR2" s="6"/>
    </row>
    <row r="3" spans="1:96" s="13" customFormat="1" ht="6.75" customHeight="1">
      <c r="A3" s="790">
        <f>'[1]要綱'!A3</f>
        <v>0</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0"/>
      <c r="AX3" s="790"/>
      <c r="AY3" s="790"/>
      <c r="AZ3" s="790"/>
      <c r="BA3" s="790"/>
      <c r="BB3" s="790"/>
      <c r="BC3" s="790"/>
      <c r="BD3" s="790"/>
      <c r="BE3" s="790"/>
      <c r="BF3" s="790"/>
      <c r="BG3" s="790"/>
      <c r="CC3" s="6"/>
      <c r="CD3" s="782"/>
      <c r="CE3" s="782"/>
      <c r="CF3" s="6"/>
      <c r="CG3" s="6"/>
      <c r="CH3" s="6"/>
      <c r="CI3" s="6"/>
      <c r="CJ3" s="6"/>
      <c r="CK3" s="6"/>
      <c r="CL3" s="6"/>
      <c r="CM3" s="6"/>
      <c r="CN3" s="6"/>
      <c r="CO3" s="6"/>
      <c r="CP3" s="769"/>
      <c r="CQ3" s="769"/>
      <c r="CR3" s="769"/>
    </row>
    <row r="4" spans="1:96" s="13" customFormat="1" ht="30" customHeight="1">
      <c r="A4" s="791" t="s">
        <v>198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791"/>
      <c r="BA4" s="791"/>
      <c r="BB4" s="791"/>
      <c r="BC4" s="791"/>
      <c r="BD4" s="791"/>
      <c r="BE4" s="791"/>
      <c r="BF4" s="791"/>
      <c r="BG4" s="791"/>
      <c r="CC4" s="6"/>
      <c r="CD4" s="782"/>
      <c r="CE4" s="782"/>
      <c r="CF4" s="6"/>
      <c r="CG4" s="6"/>
      <c r="CH4" s="6"/>
      <c r="CI4" s="6"/>
      <c r="CJ4" s="6"/>
      <c r="CK4" s="6"/>
      <c r="CL4" s="6"/>
      <c r="CM4" s="6"/>
      <c r="CN4" s="6"/>
      <c r="CO4" s="6"/>
      <c r="CP4" s="769"/>
      <c r="CQ4" s="769"/>
      <c r="CR4" s="769"/>
    </row>
    <row r="5" spans="1:96" s="13" customFormat="1" ht="16.5" customHeight="1">
      <c r="A5" s="345"/>
      <c r="B5" s="345"/>
      <c r="C5" s="345"/>
      <c r="D5" s="345"/>
      <c r="E5" s="345"/>
      <c r="F5" s="345"/>
      <c r="G5" s="345"/>
      <c r="H5" s="345"/>
      <c r="I5" s="345"/>
      <c r="J5" s="345"/>
      <c r="K5" s="345"/>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345"/>
      <c r="AW5" s="345"/>
      <c r="AX5" s="345"/>
      <c r="AY5" s="345"/>
      <c r="AZ5" s="345"/>
      <c r="BA5" s="345"/>
      <c r="BB5" s="345"/>
      <c r="BC5" s="345"/>
      <c r="BD5" s="345"/>
      <c r="BE5" s="345"/>
      <c r="BF5" s="345"/>
      <c r="BG5" s="345"/>
      <c r="CC5" s="648"/>
      <c r="CD5" s="648"/>
      <c r="CE5" s="648"/>
      <c r="CF5" s="6"/>
      <c r="CG5" s="6"/>
      <c r="CH5" s="6"/>
      <c r="CI5" s="6"/>
      <c r="CJ5" s="6"/>
      <c r="CK5" s="6"/>
      <c r="CL5" s="699"/>
      <c r="CM5" s="699"/>
      <c r="CN5" s="699"/>
      <c r="CO5" s="699"/>
      <c r="CP5" s="699"/>
      <c r="CQ5" s="6"/>
      <c r="CR5" s="648"/>
    </row>
    <row r="6" spans="1:96" s="13" customFormat="1" ht="27.75" customHeight="1">
      <c r="A6" s="84"/>
      <c r="B6" s="84"/>
      <c r="C6" s="84"/>
      <c r="D6" s="84"/>
      <c r="E6" s="84"/>
      <c r="F6" s="84"/>
      <c r="G6" s="84"/>
      <c r="H6" s="84"/>
      <c r="I6" s="84"/>
      <c r="J6" s="84"/>
      <c r="K6" s="84"/>
      <c r="L6" s="694"/>
      <c r="M6" s="792" t="str">
        <f>'[1]要綱'!F11&amp;'[1]要綱'!G11</f>
        <v>令和４年９月２３日(金)</v>
      </c>
      <c r="N6" s="792"/>
      <c r="O6" s="792"/>
      <c r="P6" s="792"/>
      <c r="Q6" s="792"/>
      <c r="R6" s="792"/>
      <c r="S6" s="792"/>
      <c r="T6" s="792"/>
      <c r="U6" s="792"/>
      <c r="V6" s="792"/>
      <c r="W6" s="792"/>
      <c r="X6" s="792"/>
      <c r="Y6" s="792"/>
      <c r="Z6" s="792"/>
      <c r="AA6" s="792"/>
      <c r="AB6" s="792"/>
      <c r="AC6" s="792"/>
      <c r="AD6" s="793" t="s">
        <v>395</v>
      </c>
      <c r="AE6" s="793"/>
      <c r="AF6" s="793"/>
      <c r="AG6" s="793"/>
      <c r="AH6" s="793"/>
      <c r="AI6" s="793"/>
      <c r="AJ6" s="793"/>
      <c r="AK6" s="793"/>
      <c r="AL6" s="793"/>
      <c r="AM6" s="793"/>
      <c r="AN6" s="793"/>
      <c r="AO6" s="793"/>
      <c r="AP6" s="793"/>
      <c r="AQ6" s="793"/>
      <c r="AR6" s="793"/>
      <c r="AS6" s="793"/>
      <c r="AT6" s="793"/>
      <c r="AU6" s="502"/>
      <c r="AV6" s="84"/>
      <c r="AW6" s="84"/>
      <c r="AX6" s="84"/>
      <c r="AY6" s="84"/>
      <c r="AZ6" s="84"/>
      <c r="BA6" s="84"/>
      <c r="BB6" s="84"/>
      <c r="BC6" s="84"/>
      <c r="BD6" s="84"/>
      <c r="BE6" s="84"/>
      <c r="BF6" s="84"/>
      <c r="BG6" s="84"/>
      <c r="BH6" s="84"/>
      <c r="CC6" s="648"/>
      <c r="CD6" s="648"/>
      <c r="CE6" s="648"/>
      <c r="CF6" s="697"/>
      <c r="CG6" s="697"/>
      <c r="CH6" s="648"/>
      <c r="CI6" s="648"/>
      <c r="CJ6" s="648"/>
      <c r="CK6" s="648"/>
      <c r="CL6" s="6"/>
      <c r="CM6" s="6"/>
      <c r="CN6" s="6"/>
      <c r="CO6" s="6"/>
      <c r="CP6" s="697"/>
      <c r="CQ6" s="697"/>
      <c r="CR6" s="697"/>
    </row>
    <row r="7" spans="1:96" s="13" customFormat="1" ht="27.75" customHeight="1">
      <c r="A7" s="84"/>
      <c r="B7" s="84"/>
      <c r="C7" s="84"/>
      <c r="D7" s="84"/>
      <c r="E7" s="84"/>
      <c r="F7" s="84"/>
      <c r="G7" s="84"/>
      <c r="H7" s="84"/>
      <c r="I7" s="84"/>
      <c r="J7" s="84"/>
      <c r="K7" s="84"/>
      <c r="L7" s="428"/>
      <c r="M7" s="783" t="s">
        <v>413</v>
      </c>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429"/>
      <c r="AV7" s="84"/>
      <c r="AW7" s="84"/>
      <c r="AX7" s="84"/>
      <c r="AY7" s="84"/>
      <c r="AZ7" s="84"/>
      <c r="BA7" s="84"/>
      <c r="BB7" s="84"/>
      <c r="BC7" s="84"/>
      <c r="BD7" s="84"/>
      <c r="BE7" s="84"/>
      <c r="BF7" s="84"/>
      <c r="BG7" s="84"/>
      <c r="BH7" s="84"/>
      <c r="CC7" s="6"/>
      <c r="CD7" s="6"/>
      <c r="CE7" s="698"/>
      <c r="CF7" s="6"/>
      <c r="CG7" s="6"/>
      <c r="CH7" s="6"/>
      <c r="CI7" s="6"/>
      <c r="CJ7" s="6"/>
      <c r="CK7" s="6"/>
      <c r="CL7" s="6"/>
      <c r="CM7" s="699"/>
      <c r="CN7" s="6"/>
      <c r="CO7" s="6"/>
      <c r="CP7" s="698"/>
      <c r="CQ7" s="6"/>
      <c r="CR7" s="697"/>
    </row>
    <row r="8" spans="1:96" s="13" customFormat="1" ht="27.75" customHeight="1">
      <c r="A8" s="84"/>
      <c r="B8" s="84"/>
      <c r="C8" s="84"/>
      <c r="D8" s="84"/>
      <c r="E8" s="84"/>
      <c r="F8" s="84"/>
      <c r="G8" s="84"/>
      <c r="H8" s="84"/>
      <c r="I8" s="84"/>
      <c r="J8" s="84"/>
      <c r="K8" s="84"/>
      <c r="L8" s="451"/>
      <c r="M8" s="797" t="s">
        <v>412</v>
      </c>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450"/>
      <c r="AV8" s="84"/>
      <c r="AW8" s="84"/>
      <c r="AX8" s="84"/>
      <c r="AY8" s="84"/>
      <c r="AZ8" s="84"/>
      <c r="BA8" s="84"/>
      <c r="BB8" s="84"/>
      <c r="BC8" s="84"/>
      <c r="BD8" s="84"/>
      <c r="BE8" s="84"/>
      <c r="BF8" s="84"/>
      <c r="BG8" s="84"/>
      <c r="BH8" s="84"/>
      <c r="CC8" s="6"/>
      <c r="CD8" s="6"/>
      <c r="CE8" s="698"/>
      <c r="CF8" s="6"/>
      <c r="CG8" s="6"/>
      <c r="CH8" s="6"/>
      <c r="CI8" s="6"/>
      <c r="CJ8" s="6"/>
      <c r="CK8" s="6"/>
      <c r="CL8" s="6"/>
      <c r="CM8" s="699"/>
      <c r="CN8" s="6"/>
      <c r="CO8" s="6"/>
      <c r="CP8" s="698"/>
      <c r="CQ8" s="6"/>
      <c r="CR8" s="697"/>
    </row>
    <row r="9" spans="1:60" s="13" customFormat="1" ht="16.5" customHeight="1">
      <c r="A9" s="84"/>
      <c r="B9" s="84"/>
      <c r="C9" s="84"/>
      <c r="D9" s="84"/>
      <c r="E9" s="84"/>
      <c r="F9" s="84"/>
      <c r="G9" s="84"/>
      <c r="H9" s="84"/>
      <c r="I9" s="84"/>
      <c r="J9" s="84"/>
      <c r="K9" s="84"/>
      <c r="L9" s="84"/>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84"/>
      <c r="AV9" s="84"/>
      <c r="AW9" s="84"/>
      <c r="AX9" s="84"/>
      <c r="AY9" s="84"/>
      <c r="AZ9" s="84"/>
      <c r="BA9" s="84"/>
      <c r="BB9" s="84"/>
      <c r="BC9" s="84"/>
      <c r="BD9" s="84"/>
      <c r="BE9" s="84"/>
      <c r="BF9" s="84"/>
      <c r="BG9" s="84"/>
      <c r="BH9" s="84"/>
    </row>
    <row r="10" spans="1:56" s="13" customFormat="1" ht="16.5" customHeight="1">
      <c r="A10" s="84"/>
      <c r="B10" s="84"/>
      <c r="C10" s="84"/>
      <c r="D10" s="84"/>
      <c r="E10" s="84"/>
      <c r="F10" s="694"/>
      <c r="G10" s="426" t="s">
        <v>353</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426"/>
      <c r="AR10" s="426"/>
      <c r="AS10" s="426"/>
      <c r="AT10" s="426"/>
      <c r="AU10" s="426"/>
      <c r="AV10" s="426"/>
      <c r="AW10" s="426"/>
      <c r="AX10" s="426"/>
      <c r="AY10" s="426"/>
      <c r="AZ10" s="426"/>
      <c r="BA10" s="426"/>
      <c r="BB10" s="426"/>
      <c r="BC10" s="426"/>
      <c r="BD10" s="736"/>
    </row>
    <row r="11" spans="1:60" s="13" customFormat="1" ht="16.5" customHeight="1">
      <c r="A11" s="84"/>
      <c r="B11" s="84"/>
      <c r="C11" s="84"/>
      <c r="D11" s="84"/>
      <c r="E11" s="84"/>
      <c r="F11" s="451"/>
      <c r="G11" s="143" t="s">
        <v>315</v>
      </c>
      <c r="H11" s="143"/>
      <c r="I11" s="143"/>
      <c r="J11" s="143"/>
      <c r="K11" s="143"/>
      <c r="L11" s="143"/>
      <c r="M11" s="143"/>
      <c r="N11" s="143"/>
      <c r="O11" s="143"/>
      <c r="P11" s="143"/>
      <c r="Q11" s="143"/>
      <c r="R11" s="143"/>
      <c r="S11" s="143"/>
      <c r="T11" s="143"/>
      <c r="U11" s="143"/>
      <c r="V11" s="143"/>
      <c r="W11" s="143"/>
      <c r="X11" s="143"/>
      <c r="Y11" s="143"/>
      <c r="Z11" s="143"/>
      <c r="AA11" s="143"/>
      <c r="AB11" s="685"/>
      <c r="AC11" s="685"/>
      <c r="AD11" s="685"/>
      <c r="AE11" s="685"/>
      <c r="AF11" s="685"/>
      <c r="AG11" s="143"/>
      <c r="AH11" s="143"/>
      <c r="AI11" s="143"/>
      <c r="AJ11" s="143"/>
      <c r="AK11" s="143"/>
      <c r="AL11" s="143"/>
      <c r="AM11" s="143"/>
      <c r="AN11" s="143"/>
      <c r="AO11" s="143"/>
      <c r="AP11" s="143"/>
      <c r="AQ11" s="143"/>
      <c r="AR11" s="143"/>
      <c r="AS11" s="143"/>
      <c r="AT11" s="143"/>
      <c r="AU11" s="143"/>
      <c r="AV11" s="143"/>
      <c r="AW11" s="143"/>
      <c r="AX11" s="685"/>
      <c r="AY11" s="143"/>
      <c r="AZ11" s="143"/>
      <c r="BA11" s="143"/>
      <c r="BB11" s="143"/>
      <c r="BC11" s="143"/>
      <c r="BD11" s="450"/>
      <c r="BE11" s="84"/>
      <c r="BF11" s="84"/>
      <c r="BG11" s="84"/>
      <c r="BH11" s="84"/>
    </row>
    <row r="12" spans="1:77" s="84" customFormat="1" ht="16.5" customHeight="1">
      <c r="A12" s="693"/>
      <c r="B12" s="143"/>
      <c r="C12" s="143"/>
      <c r="D12" s="143"/>
      <c r="E12" s="143"/>
      <c r="F12" s="143"/>
      <c r="G12" s="143"/>
      <c r="H12" s="143"/>
      <c r="I12" s="143"/>
      <c r="J12" s="143"/>
      <c r="K12" s="143"/>
      <c r="L12" s="143"/>
      <c r="M12" s="143"/>
      <c r="N12" s="143"/>
      <c r="BN12" s="638"/>
      <c r="BO12" s="638"/>
      <c r="BP12" s="638"/>
      <c r="BQ12" s="638"/>
      <c r="BR12" s="638"/>
      <c r="BS12" s="638"/>
      <c r="BT12" s="638"/>
      <c r="BU12" s="638"/>
      <c r="BV12" s="638"/>
      <c r="BW12" s="638"/>
      <c r="BX12" s="638"/>
      <c r="BY12" s="638"/>
    </row>
    <row r="13" spans="1:77" ht="25.5" customHeight="1">
      <c r="A13" s="686"/>
      <c r="B13" s="787" t="s">
        <v>352</v>
      </c>
      <c r="C13" s="788"/>
      <c r="D13" s="788"/>
      <c r="E13" s="788"/>
      <c r="F13" s="788"/>
      <c r="G13" s="788"/>
      <c r="H13" s="788"/>
      <c r="I13" s="788"/>
      <c r="J13" s="788"/>
      <c r="K13" s="788"/>
      <c r="L13" s="788"/>
      <c r="M13" s="788"/>
      <c r="N13" s="789"/>
      <c r="O13" s="13"/>
      <c r="P13" s="13"/>
      <c r="Q13" s="13"/>
      <c r="R13" s="13"/>
      <c r="S13" s="13"/>
      <c r="T13" s="13"/>
      <c r="U13" s="798" t="s">
        <v>411</v>
      </c>
      <c r="V13" s="799"/>
      <c r="W13" s="799"/>
      <c r="X13" s="799"/>
      <c r="Y13" s="799"/>
      <c r="Z13" s="799"/>
      <c r="AA13" s="799"/>
      <c r="AB13" s="799"/>
      <c r="AC13" s="799"/>
      <c r="AD13" s="799"/>
      <c r="AE13" s="800"/>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13"/>
      <c r="BN13" s="684"/>
      <c r="BO13" s="684"/>
      <c r="BP13" s="684"/>
      <c r="BQ13" s="684"/>
      <c r="BR13" s="684"/>
      <c r="BS13" s="684"/>
      <c r="BT13" s="684"/>
      <c r="BU13" s="684"/>
      <c r="BV13" s="684"/>
      <c r="BW13" s="684"/>
      <c r="BX13" s="684"/>
      <c r="BY13" s="684"/>
    </row>
    <row r="14" spans="1:76" s="84" customFormat="1" ht="15" customHeight="1">
      <c r="A14" s="686"/>
      <c r="B14" s="630"/>
      <c r="C14" s="641" t="s">
        <v>410</v>
      </c>
      <c r="D14" s="630"/>
      <c r="E14" s="630"/>
      <c r="F14" s="630"/>
      <c r="G14" s="630"/>
      <c r="H14" s="630"/>
      <c r="I14" s="13"/>
      <c r="J14" s="13"/>
      <c r="K14" s="13"/>
      <c r="L14" s="13"/>
      <c r="M14" s="13"/>
      <c r="N14" s="13"/>
      <c r="O14" s="13"/>
      <c r="P14" s="13"/>
      <c r="Q14" s="13"/>
      <c r="R14" s="13"/>
      <c r="S14" s="13"/>
      <c r="T14" s="13"/>
      <c r="U14" s="612"/>
      <c r="V14" s="612"/>
      <c r="W14" s="612"/>
      <c r="X14" s="612"/>
      <c r="Y14" s="612"/>
      <c r="Z14" s="612"/>
      <c r="AA14" s="612"/>
      <c r="AB14" s="612"/>
      <c r="AC14" s="612"/>
      <c r="AD14" s="612"/>
      <c r="AE14" s="612"/>
      <c r="AF14" s="612"/>
      <c r="AG14" s="612"/>
      <c r="AH14" s="612"/>
      <c r="AI14" s="612"/>
      <c r="AJ14" s="612"/>
      <c r="AK14" s="612"/>
      <c r="AL14" s="612"/>
      <c r="AM14" s="612"/>
      <c r="AN14" s="612"/>
      <c r="AO14" s="13"/>
      <c r="AP14" s="13"/>
      <c r="AQ14" s="13"/>
      <c r="AR14" s="13"/>
      <c r="AS14" s="13"/>
      <c r="AT14" s="13"/>
      <c r="AU14" s="13"/>
      <c r="AV14" s="13"/>
      <c r="AW14" s="13"/>
      <c r="AX14" s="13"/>
      <c r="AY14" s="13"/>
      <c r="AZ14" s="13"/>
      <c r="BA14" s="13"/>
      <c r="BB14" s="13"/>
      <c r="BC14" s="13"/>
      <c r="BD14" s="13"/>
      <c r="BE14" s="13"/>
      <c r="BF14" s="13"/>
      <c r="BG14" s="13"/>
      <c r="BH14" s="612"/>
      <c r="BI14" s="612"/>
      <c r="BO14" s="666"/>
      <c r="BP14" s="666"/>
      <c r="BQ14" s="666"/>
      <c r="BR14" s="666"/>
      <c r="BS14" s="666"/>
      <c r="BT14" s="666"/>
      <c r="BU14" s="666"/>
      <c r="BV14" s="666"/>
      <c r="BW14" s="666"/>
      <c r="BX14" s="666"/>
    </row>
    <row r="15" spans="1:77" ht="15" customHeight="1">
      <c r="A15" s="84"/>
      <c r="B15" s="84"/>
      <c r="C15"/>
      <c r="D15"/>
      <c r="E15"/>
      <c r="F15"/>
      <c r="G15"/>
      <c r="H15"/>
      <c r="I15"/>
      <c r="J15"/>
      <c r="K15"/>
      <c r="L15"/>
      <c r="M15"/>
      <c r="N15"/>
      <c r="O15"/>
      <c r="P15"/>
      <c r="Q15" s="292"/>
      <c r="R15" s="278"/>
      <c r="S15" s="278"/>
      <c r="T15" s="278"/>
      <c r="U15" s="278"/>
      <c r="V15" s="278"/>
      <c r="W15" s="278"/>
      <c r="X15" s="278"/>
      <c r="Y15" s="804" t="s">
        <v>409</v>
      </c>
      <c r="Z15" s="804"/>
      <c r="AA15" s="804"/>
      <c r="AB15" s="804"/>
      <c r="AC15" s="804"/>
      <c r="AD15" s="804"/>
      <c r="AE15" s="804"/>
      <c r="AF15" s="804"/>
      <c r="AG15" s="735"/>
      <c r="AH15" s="734"/>
      <c r="AI15" s="734"/>
      <c r="AJ15" s="278"/>
      <c r="AK15" s="277"/>
      <c r="AL15" s="277"/>
      <c r="AM15" s="278"/>
      <c r="AN15" s="293"/>
      <c r="AO15"/>
      <c r="AP15"/>
      <c r="AQ15"/>
      <c r="AR15"/>
      <c r="AS15"/>
      <c r="AT15"/>
      <c r="AU15"/>
      <c r="AV15"/>
      <c r="AW15"/>
      <c r="AX15"/>
      <c r="AY15"/>
      <c r="AZ15"/>
      <c r="BA15"/>
      <c r="BB15"/>
      <c r="BC15"/>
      <c r="BD15"/>
      <c r="BE15"/>
      <c r="BF15"/>
      <c r="BG15"/>
      <c r="BH15" s="84"/>
      <c r="BI15" s="84"/>
      <c r="BN15" s="684"/>
      <c r="BO15" s="684"/>
      <c r="BP15" s="684"/>
      <c r="BQ15" s="684"/>
      <c r="BR15" s="684"/>
      <c r="BS15" s="684"/>
      <c r="BT15" s="684"/>
      <c r="BU15" s="684"/>
      <c r="BV15" s="684"/>
      <c r="BW15" s="684"/>
      <c r="BX15" s="684"/>
      <c r="BY15" s="684"/>
    </row>
    <row r="16" spans="3:59" s="84" customFormat="1" ht="15" customHeight="1">
      <c r="C16" s="677"/>
      <c r="D16" s="677"/>
      <c r="E16" s="677"/>
      <c r="F16" s="677"/>
      <c r="G16" s="677"/>
      <c r="H16" s="677"/>
      <c r="I16" s="677"/>
      <c r="J16"/>
      <c r="K16"/>
      <c r="L16"/>
      <c r="M16"/>
      <c r="N16"/>
      <c r="O16"/>
      <c r="P16"/>
      <c r="Q16" s="293"/>
      <c r="R16"/>
      <c r="S16"/>
      <c r="T16"/>
      <c r="U16"/>
      <c r="V16"/>
      <c r="W16"/>
      <c r="X16"/>
      <c r="Y16" s="794"/>
      <c r="Z16" s="794"/>
      <c r="AA16" s="794"/>
      <c r="AB16" s="794"/>
      <c r="AC16" s="794"/>
      <c r="AD16" s="794"/>
      <c r="AE16" s="794"/>
      <c r="AF16" s="794"/>
      <c r="AG16" s="6"/>
      <c r="AH16" s="6"/>
      <c r="AI16" s="6"/>
      <c r="AJ16"/>
      <c r="AK16" s="639"/>
      <c r="AL16" s="639"/>
      <c r="AM16"/>
      <c r="AN16" s="293"/>
      <c r="AO16"/>
      <c r="AP16"/>
      <c r="AQ16"/>
      <c r="AR16"/>
      <c r="AS16"/>
      <c r="AT16"/>
      <c r="AU16"/>
      <c r="AV16"/>
      <c r="AW16"/>
      <c r="AX16"/>
      <c r="AY16"/>
      <c r="AZ16"/>
      <c r="BA16"/>
      <c r="BB16"/>
      <c r="BC16"/>
      <c r="BD16"/>
      <c r="BE16"/>
      <c r="BF16"/>
      <c r="BG16"/>
    </row>
    <row r="17" spans="3:59" s="84" customFormat="1" ht="15" customHeight="1">
      <c r="C17" s="677"/>
      <c r="D17" s="677"/>
      <c r="E17" s="677"/>
      <c r="F17" s="677"/>
      <c r="G17" s="677"/>
      <c r="H17" s="677"/>
      <c r="I17" s="677"/>
      <c r="J17"/>
      <c r="K17"/>
      <c r="L17"/>
      <c r="M17"/>
      <c r="N17"/>
      <c r="O17"/>
      <c r="P17"/>
      <c r="Q17"/>
      <c r="R17"/>
      <c r="S17"/>
      <c r="T17"/>
      <c r="U17" s="677"/>
      <c r="V17" s="677"/>
      <c r="W17"/>
      <c r="X17"/>
      <c r="Y17"/>
      <c r="Z17"/>
      <c r="AA17"/>
      <c r="AB17"/>
      <c r="AC17"/>
      <c r="AD17"/>
      <c r="AE17"/>
      <c r="AF17"/>
      <c r="AG17"/>
      <c r="AH17"/>
      <c r="AI17"/>
      <c r="AJ17"/>
      <c r="AK17"/>
      <c r="AL17"/>
      <c r="AM17"/>
      <c r="AN17"/>
      <c r="AO17" s="677"/>
      <c r="AP17"/>
      <c r="AQ17"/>
      <c r="AR17" s="733"/>
      <c r="AS17" s="733"/>
      <c r="AT17" s="733"/>
      <c r="AU17" s="733"/>
      <c r="AV17" s="733"/>
      <c r="AW17" s="733"/>
      <c r="AX17" s="733"/>
      <c r="AY17" s="733"/>
      <c r="AZ17" s="733"/>
      <c r="BA17" s="733"/>
      <c r="BB17" s="733"/>
      <c r="BC17"/>
      <c r="BD17"/>
      <c r="BE17"/>
      <c r="BF17"/>
      <c r="BG17"/>
    </row>
    <row r="18" spans="3:59" s="84" customFormat="1" ht="15" customHeight="1">
      <c r="C18" s="677"/>
      <c r="D18" s="677"/>
      <c r="E18" s="677"/>
      <c r="F18" s="677"/>
      <c r="G18" s="677"/>
      <c r="H18"/>
      <c r="I18"/>
      <c r="J18"/>
      <c r="K18"/>
      <c r="L18"/>
      <c r="M18"/>
      <c r="N18"/>
      <c r="O18" t="s">
        <v>386</v>
      </c>
      <c r="P18"/>
      <c r="Q18"/>
      <c r="R18"/>
      <c r="S18"/>
      <c r="T18"/>
      <c r="U18" s="679"/>
      <c r="V18" s="679"/>
      <c r="W18" s="679"/>
      <c r="X18" s="679"/>
      <c r="Y18" s="679"/>
      <c r="Z18" s="679"/>
      <c r="AA18" s="679"/>
      <c r="AB18" s="679"/>
      <c r="AC18" s="679"/>
      <c r="AD18" s="679"/>
      <c r="AE18" s="644"/>
      <c r="AF18" s="678"/>
      <c r="AG18" t="s">
        <v>384</v>
      </c>
      <c r="AH18" s="678"/>
      <c r="AI18" s="678"/>
      <c r="AJ18"/>
      <c r="AK18"/>
      <c r="AL18"/>
      <c r="AM18" t="s">
        <v>212</v>
      </c>
      <c r="AN18"/>
      <c r="AO18"/>
      <c r="AP18"/>
      <c r="AQ18" t="s">
        <v>247</v>
      </c>
      <c r="AR18" s="733"/>
      <c r="AS18" s="733"/>
      <c r="AT18" s="733"/>
      <c r="AU18" s="733"/>
      <c r="AV18" s="733"/>
      <c r="AW18" s="733"/>
      <c r="AX18" s="733"/>
      <c r="AY18" s="733"/>
      <c r="AZ18" s="733"/>
      <c r="BA18" s="733"/>
      <c r="BB18" s="733"/>
      <c r="BC18"/>
      <c r="BD18"/>
      <c r="BE18"/>
      <c r="BF18"/>
      <c r="BG18"/>
    </row>
    <row r="19" spans="3:59" s="84" customFormat="1" ht="15" customHeight="1">
      <c r="C19" s="641"/>
      <c r="D19"/>
      <c r="E19" s="677"/>
      <c r="F19" s="677"/>
      <c r="G19" s="677"/>
      <c r="H19"/>
      <c r="I19"/>
      <c r="J19"/>
      <c r="K19"/>
      <c r="L19"/>
      <c r="M19"/>
      <c r="N19"/>
      <c r="O19"/>
      <c r="P19"/>
      <c r="Q19"/>
      <c r="R19"/>
      <c r="S19"/>
      <c r="T19"/>
      <c r="U19"/>
      <c r="V19"/>
      <c r="W19"/>
      <c r="X19"/>
      <c r="Y19"/>
      <c r="Z19"/>
      <c r="AA19"/>
      <c r="AB19"/>
      <c r="AC19"/>
      <c r="AD19"/>
      <c r="AE19"/>
      <c r="AF19"/>
      <c r="AG19"/>
      <c r="AH19"/>
      <c r="AI19"/>
      <c r="AJ19"/>
      <c r="AK19" s="636"/>
      <c r="AL19"/>
      <c r="AM19"/>
      <c r="AN19"/>
      <c r="AO19"/>
      <c r="AP19"/>
      <c r="AQ19"/>
      <c r="AR19"/>
      <c r="AS19"/>
      <c r="AT19"/>
      <c r="AU19"/>
      <c r="AV19"/>
      <c r="AW19"/>
      <c r="AX19"/>
      <c r="AY19"/>
      <c r="AZ19"/>
      <c r="BA19"/>
      <c r="BB19" s="675"/>
      <c r="BC19" s="675"/>
      <c r="BD19"/>
      <c r="BE19"/>
      <c r="BF19"/>
      <c r="BG19"/>
    </row>
    <row r="20" spans="11:70" s="84" customFormat="1" ht="15" customHeight="1">
      <c r="K20" s="646"/>
      <c r="L20" s="646"/>
      <c r="M20" s="646"/>
      <c r="N20" s="646"/>
      <c r="O20" s="646"/>
      <c r="P20"/>
      <c r="Q20" s="644"/>
      <c r="R20" s="644"/>
      <c r="S20" s="644"/>
      <c r="T20" s="644"/>
      <c r="U20" s="644"/>
      <c r="V20" s="644"/>
      <c r="W20"/>
      <c r="X20"/>
      <c r="Y20"/>
      <c r="Z20"/>
      <c r="AA20"/>
      <c r="AB20"/>
      <c r="AC20"/>
      <c r="AD20"/>
      <c r="AE20"/>
      <c r="AF20"/>
      <c r="AG20"/>
      <c r="AH20"/>
      <c r="AI20"/>
      <c r="AJ20"/>
      <c r="AK20"/>
      <c r="AL20"/>
      <c r="AM20"/>
      <c r="AN20"/>
      <c r="AO20"/>
      <c r="AP20"/>
      <c r="AQ20"/>
      <c r="AR20"/>
      <c r="AS20"/>
      <c r="AT20"/>
      <c r="AU20"/>
      <c r="AV20"/>
      <c r="AW20" s="216"/>
      <c r="AX20" s="216"/>
      <c r="AY20" s="216"/>
      <c r="AZ20"/>
      <c r="BA20" s="216"/>
      <c r="BB20" s="675"/>
      <c r="BC20" s="675"/>
      <c r="BD20"/>
      <c r="BE20"/>
      <c r="BF20"/>
      <c r="BG20"/>
      <c r="BR20" s="666"/>
    </row>
    <row r="21" spans="11:59" s="84" customFormat="1" ht="15" customHeight="1">
      <c r="K21" t="s">
        <v>213</v>
      </c>
      <c r="L21"/>
      <c r="M21"/>
      <c r="N21" s="646"/>
      <c r="O21" s="6"/>
      <c r="P21" s="801" t="s">
        <v>92</v>
      </c>
      <c r="Q21" s="801"/>
      <c r="R21" s="6"/>
      <c r="S21" s="6"/>
      <c r="T21" s="6"/>
      <c r="U21" s="6" t="s">
        <v>383</v>
      </c>
      <c r="V21" s="644"/>
      <c r="W21"/>
      <c r="X21"/>
      <c r="Y21"/>
      <c r="Z21"/>
      <c r="AA21"/>
      <c r="AB21"/>
      <c r="AC21"/>
      <c r="AD21"/>
      <c r="AE21"/>
      <c r="AF21" t="s">
        <v>215</v>
      </c>
      <c r="AG21"/>
      <c r="AH21"/>
      <c r="AI21"/>
      <c r="AJ21"/>
      <c r="AK21"/>
      <c r="AL21" s="794" t="s">
        <v>93</v>
      </c>
      <c r="AM21" s="794"/>
      <c r="AN21" s="794"/>
      <c r="AO21" s="794"/>
      <c r="AP21" s="6"/>
      <c r="AQ21" s="6"/>
      <c r="AR21" s="6"/>
      <c r="AS21" s="6" t="s">
        <v>216</v>
      </c>
      <c r="AT21" s="6"/>
      <c r="AU21" s="6"/>
      <c r="AV21" s="6"/>
      <c r="AW21"/>
      <c r="AX21"/>
      <c r="AY21"/>
      <c r="AZ21"/>
      <c r="BB21"/>
      <c r="BC21"/>
      <c r="BD21"/>
      <c r="BE21"/>
      <c r="BF21"/>
      <c r="BG21"/>
    </row>
    <row r="22" spans="11:59" s="84" customFormat="1" ht="15" customHeight="1">
      <c r="K22" s="646"/>
      <c r="L22"/>
      <c r="M22" s="636"/>
      <c r="N22"/>
      <c r="O22" s="646"/>
      <c r="P22" s="801"/>
      <c r="Q22" s="801"/>
      <c r="R22" s="644"/>
      <c r="S22" s="644"/>
      <c r="T22"/>
      <c r="U22" s="644"/>
      <c r="V22" s="644"/>
      <c r="W22"/>
      <c r="X22"/>
      <c r="Y22"/>
      <c r="Z22"/>
      <c r="AA22"/>
      <c r="AB22"/>
      <c r="AC22"/>
      <c r="AD22"/>
      <c r="AE22"/>
      <c r="AF22"/>
      <c r="AG22"/>
      <c r="AH22"/>
      <c r="AI22"/>
      <c r="AJ22" s="636"/>
      <c r="AK22"/>
      <c r="AL22" s="794"/>
      <c r="AM22" s="794"/>
      <c r="AN22" s="794"/>
      <c r="AO22" s="794"/>
      <c r="AP22"/>
      <c r="AQ22"/>
      <c r="AR22"/>
      <c r="AS22"/>
      <c r="AT22"/>
      <c r="AU22"/>
      <c r="AV22"/>
      <c r="AW22"/>
      <c r="AX22"/>
      <c r="AY22"/>
      <c r="AZ22"/>
      <c r="BA22"/>
      <c r="BB22"/>
      <c r="BC22"/>
      <c r="BD22" s="641"/>
      <c r="BE22"/>
      <c r="BF22"/>
      <c r="BG22"/>
    </row>
    <row r="23" spans="11:72" s="84" customFormat="1" ht="15" customHeight="1">
      <c r="K23" s="646"/>
      <c r="L23" s="646"/>
      <c r="M23" s="646"/>
      <c r="N23" s="646"/>
      <c r="O23" s="646"/>
      <c r="P23"/>
      <c r="Q23" s="644"/>
      <c r="R23" s="644"/>
      <c r="S23" s="644"/>
      <c r="T23" s="644"/>
      <c r="U23" s="644"/>
      <c r="V23" s="644"/>
      <c r="W23"/>
      <c r="X23"/>
      <c r="Y23"/>
      <c r="Z23"/>
      <c r="AA23"/>
      <c r="AB23"/>
      <c r="AC23"/>
      <c r="AD23"/>
      <c r="AE23"/>
      <c r="AF23"/>
      <c r="AG23"/>
      <c r="AH23"/>
      <c r="AI23"/>
      <c r="AJ23" s="639"/>
      <c r="AK23"/>
      <c r="AL23"/>
      <c r="AM23"/>
      <c r="AN23"/>
      <c r="AO23"/>
      <c r="AP23"/>
      <c r="AQ23"/>
      <c r="AR23"/>
      <c r="AS23"/>
      <c r="AT23"/>
      <c r="AU23"/>
      <c r="AV23"/>
      <c r="AW23"/>
      <c r="AX23"/>
      <c r="AY23" s="639"/>
      <c r="AZ23"/>
      <c r="BB23"/>
      <c r="BC23"/>
      <c r="BD23"/>
      <c r="BE23"/>
      <c r="BF23"/>
      <c r="BG23"/>
      <c r="BT23" s="662"/>
    </row>
    <row r="24" spans="3:72" s="84" customFormat="1" ht="15" customHeight="1">
      <c r="C24"/>
      <c r="D24"/>
      <c r="E24" s="674"/>
      <c r="F24" s="674"/>
      <c r="G24"/>
      <c r="H24"/>
      <c r="I24"/>
      <c r="J24" t="s">
        <v>94</v>
      </c>
      <c r="K24" s="646"/>
      <c r="L24" s="646"/>
      <c r="M24" s="646"/>
      <c r="N24"/>
      <c r="O24" t="s">
        <v>383</v>
      </c>
      <c r="P24"/>
      <c r="Q24"/>
      <c r="R24"/>
      <c r="S24"/>
      <c r="T24"/>
      <c r="U24" t="s">
        <v>147</v>
      </c>
      <c r="V24"/>
      <c r="W24"/>
      <c r="X24"/>
      <c r="Y24"/>
      <c r="Z24"/>
      <c r="AA24"/>
      <c r="AB24"/>
      <c r="AC24"/>
      <c r="AD24"/>
      <c r="AE24"/>
      <c r="AF24"/>
      <c r="AG24"/>
      <c r="AH24" t="s">
        <v>392</v>
      </c>
      <c r="AI24"/>
      <c r="AJ24"/>
      <c r="AK24"/>
      <c r="AL24"/>
      <c r="AM24" t="s">
        <v>218</v>
      </c>
      <c r="AN24"/>
      <c r="AO24"/>
      <c r="AP24"/>
      <c r="AQ24" t="s">
        <v>408</v>
      </c>
      <c r="AR24"/>
      <c r="AS24"/>
      <c r="AT24"/>
      <c r="AU24"/>
      <c r="AV24"/>
      <c r="AW24"/>
      <c r="AX24"/>
      <c r="AY24"/>
      <c r="AZ24" s="639"/>
      <c r="BA24"/>
      <c r="BB24"/>
      <c r="BC24"/>
      <c r="BD24"/>
      <c r="BE24"/>
      <c r="BF24"/>
      <c r="BG24"/>
      <c r="BT24" s="662"/>
    </row>
    <row r="25" spans="1:72" s="84" customFormat="1" ht="18.75" customHeight="1">
      <c r="A25" s="629"/>
      <c r="B25"/>
      <c r="C25"/>
      <c r="D25"/>
      <c r="E25"/>
      <c r="F25"/>
      <c r="G25"/>
      <c r="H25"/>
      <c r="I25"/>
      <c r="J25"/>
      <c r="K25" s="636"/>
      <c r="L25"/>
      <c r="M25"/>
      <c r="N25"/>
      <c r="O25"/>
      <c r="P25"/>
      <c r="Q25"/>
      <c r="R25"/>
      <c r="S25"/>
      <c r="T25"/>
      <c r="U25"/>
      <c r="V25" s="641"/>
      <c r="W25" s="641"/>
      <c r="X25" s="641"/>
      <c r="Y25"/>
      <c r="Z25"/>
      <c r="AA25"/>
      <c r="AB25"/>
      <c r="AC25"/>
      <c r="AD25"/>
      <c r="AE25"/>
      <c r="AF25"/>
      <c r="AG25"/>
      <c r="AH25"/>
      <c r="AI25"/>
      <c r="AJ25" s="639"/>
      <c r="AK25" s="636"/>
      <c r="AL25"/>
      <c r="AM25" s="636"/>
      <c r="AN25" s="639"/>
      <c r="AO25"/>
      <c r="AP25"/>
      <c r="AQ25"/>
      <c r="AR25"/>
      <c r="AS25"/>
      <c r="AT25"/>
      <c r="AU25"/>
      <c r="AV25"/>
      <c r="AW25"/>
      <c r="AX25" s="641"/>
      <c r="AY25" s="216"/>
      <c r="AZ25"/>
      <c r="BA25"/>
      <c r="BB25" s="732"/>
      <c r="BC25" s="675"/>
      <c r="BD25"/>
      <c r="BE25" s="671"/>
      <c r="BF25" s="671"/>
      <c r="BG25" s="671"/>
      <c r="BT25" s="662"/>
    </row>
    <row r="26" spans="1:76" s="84" customFormat="1" ht="15" customHeight="1">
      <c r="A26" s="629"/>
      <c r="B26" s="629"/>
      <c r="C26" s="629"/>
      <c r="D26" s="645"/>
      <c r="E26" s="6"/>
      <c r="F26" s="6"/>
      <c r="G26" s="6"/>
      <c r="H26" s="6"/>
      <c r="I26" s="6"/>
      <c r="J26" s="6"/>
      <c r="K26" s="130"/>
      <c r="L26" s="6"/>
      <c r="M26" s="6"/>
      <c r="N26" s="6"/>
      <c r="O26" s="6"/>
      <c r="P26" s="6"/>
      <c r="Q26" s="478"/>
      <c r="R26" s="726"/>
      <c r="S26" s="726"/>
      <c r="T26" s="726"/>
      <c r="U26" s="726"/>
      <c r="V26" s="731"/>
      <c r="W26" s="730"/>
      <c r="X26" s="730"/>
      <c r="Y26" s="805" t="s">
        <v>407</v>
      </c>
      <c r="Z26" s="805"/>
      <c r="AA26" s="805"/>
      <c r="AB26" s="805"/>
      <c r="AC26" s="805"/>
      <c r="AD26" s="805"/>
      <c r="AE26" s="805"/>
      <c r="AF26" s="805"/>
      <c r="AG26" s="726"/>
      <c r="AH26" s="726"/>
      <c r="AI26" s="726"/>
      <c r="AJ26" s="726"/>
      <c r="AK26" s="726"/>
      <c r="AL26" s="726"/>
      <c r="AM26" s="729"/>
      <c r="AN26" s="728"/>
      <c r="AO26" s="727"/>
      <c r="AP26" s="727"/>
      <c r="AQ26" s="726"/>
      <c r="AR26" s="726"/>
      <c r="AS26" s="726"/>
      <c r="AT26" s="726"/>
      <c r="AU26" s="721"/>
      <c r="AV26" s="721"/>
      <c r="AW26" s="721"/>
      <c r="AX26" s="5"/>
      <c r="AY26" s="669"/>
      <c r="AZ26" s="669"/>
      <c r="BA26" s="669"/>
      <c r="BB26" s="614"/>
      <c r="BC26" s="614"/>
      <c r="BD26" s="647"/>
      <c r="BE26" s="666"/>
      <c r="BF26" s="666"/>
      <c r="BG26" s="666"/>
      <c r="BO26" s="666"/>
      <c r="BP26" s="666"/>
      <c r="BQ26" s="666"/>
      <c r="BR26" s="666"/>
      <c r="BS26" s="666"/>
      <c r="BT26" s="666"/>
      <c r="BU26" s="666"/>
      <c r="BV26" s="666"/>
      <c r="BW26" s="666"/>
      <c r="BX26" s="666"/>
    </row>
    <row r="27" spans="1:76" s="84" customFormat="1" ht="15" customHeight="1">
      <c r="A27" s="629"/>
      <c r="B27" s="629"/>
      <c r="C27" s="629"/>
      <c r="D27" s="645"/>
      <c r="E27" s="6"/>
      <c r="F27" s="6"/>
      <c r="G27" s="6"/>
      <c r="H27" s="6"/>
      <c r="I27" s="6"/>
      <c r="J27" s="6"/>
      <c r="K27" s="130"/>
      <c r="L27" s="6"/>
      <c r="M27" s="6"/>
      <c r="N27" s="6"/>
      <c r="O27" s="6"/>
      <c r="P27" s="6"/>
      <c r="Q27" s="710"/>
      <c r="R27" s="297"/>
      <c r="S27" s="297"/>
      <c r="T27" s="297"/>
      <c r="U27" s="725"/>
      <c r="V27" s="595"/>
      <c r="W27" s="724"/>
      <c r="X27" s="724"/>
      <c r="Y27" s="806"/>
      <c r="Z27" s="806"/>
      <c r="AA27" s="806"/>
      <c r="AB27" s="806"/>
      <c r="AC27" s="806"/>
      <c r="AD27" s="806"/>
      <c r="AE27" s="806"/>
      <c r="AF27" s="806"/>
      <c r="AG27" s="297"/>
      <c r="AH27" s="297"/>
      <c r="AI27" s="297"/>
      <c r="AJ27" s="297"/>
      <c r="AK27" s="595"/>
      <c r="AL27" s="297"/>
      <c r="AM27" s="723"/>
      <c r="AN27" s="722"/>
      <c r="AO27" s="721"/>
      <c r="AP27" s="721"/>
      <c r="AQ27" s="6"/>
      <c r="AR27" s="6"/>
      <c r="AS27" s="6"/>
      <c r="AT27" s="6"/>
      <c r="AU27" s="721"/>
      <c r="AV27" s="721"/>
      <c r="AW27" s="721"/>
      <c r="AX27" s="5"/>
      <c r="AY27" s="669"/>
      <c r="AZ27" s="669"/>
      <c r="BA27" s="669"/>
      <c r="BB27" s="614"/>
      <c r="BC27" s="614"/>
      <c r="BD27" s="647"/>
      <c r="BE27" s="666"/>
      <c r="BF27" s="666"/>
      <c r="BG27" s="666"/>
      <c r="BO27" s="666"/>
      <c r="BP27" s="666"/>
      <c r="BQ27" s="666"/>
      <c r="BR27" s="666"/>
      <c r="BS27" s="666"/>
      <c r="BT27" s="666"/>
      <c r="BU27" s="666"/>
      <c r="BV27" s="666"/>
      <c r="BW27" s="666"/>
      <c r="BX27" s="666"/>
    </row>
    <row r="28" spans="67:76" s="84" customFormat="1" ht="15" customHeight="1">
      <c r="BO28" s="666"/>
      <c r="BP28" s="666"/>
      <c r="BQ28" s="666"/>
      <c r="BR28" s="666"/>
      <c r="BS28" s="666"/>
      <c r="BT28" s="666"/>
      <c r="BU28" s="666"/>
      <c r="BV28" s="666"/>
      <c r="BW28" s="666"/>
      <c r="BX28" s="666"/>
    </row>
    <row r="29" spans="1:76" s="84" customFormat="1" ht="15" customHeight="1">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O29" s="666"/>
      <c r="BP29" s="666"/>
      <c r="BQ29" s="666"/>
      <c r="BR29" s="666"/>
      <c r="BS29" s="666"/>
      <c r="BT29" s="666"/>
      <c r="BU29" s="666"/>
      <c r="BV29" s="666"/>
      <c r="BW29" s="666"/>
      <c r="BX29" s="666"/>
    </row>
    <row r="30" spans="22:59" s="84" customFormat="1" ht="15" customHeight="1">
      <c r="V30" s="720"/>
      <c r="W30" s="720"/>
      <c r="X30" s="720"/>
      <c r="Y30" s="720"/>
      <c r="AC30" s="632"/>
      <c r="AD30" s="632"/>
      <c r="AE30" s="670"/>
      <c r="AF30" s="670"/>
      <c r="AG30" s="670"/>
      <c r="AH30" s="670"/>
      <c r="AI30" s="670"/>
      <c r="AJ30" s="667"/>
      <c r="AK30" s="667"/>
      <c r="AL30" s="667"/>
      <c r="AM30" s="667"/>
      <c r="AN30" s="667"/>
      <c r="AO30" s="720"/>
      <c r="AP30" s="720"/>
      <c r="AQ30" s="720"/>
      <c r="AR30" s="720"/>
      <c r="AV30" s="632"/>
      <c r="AW30" s="632"/>
      <c r="AX30" s="670"/>
      <c r="AY30" s="719"/>
      <c r="AZ30" s="719"/>
      <c r="BA30" s="719"/>
      <c r="BB30" s="719"/>
      <c r="BC30" s="667"/>
      <c r="BD30" s="665"/>
      <c r="BE30" s="665"/>
      <c r="BF30" s="665"/>
      <c r="BG30" s="665"/>
    </row>
    <row r="31" spans="2:35" ht="25.5" customHeight="1">
      <c r="B31" s="784" t="s">
        <v>236</v>
      </c>
      <c r="C31" s="785"/>
      <c r="D31" s="785"/>
      <c r="E31" s="785"/>
      <c r="F31" s="785"/>
      <c r="G31" s="785"/>
      <c r="H31" s="785"/>
      <c r="I31" s="785"/>
      <c r="J31" s="786"/>
      <c r="L31"/>
      <c r="Z31" s="664"/>
      <c r="AA31" s="664"/>
      <c r="AB31" s="664"/>
      <c r="AC31" s="664"/>
      <c r="AD31" s="664"/>
      <c r="AE31" s="664"/>
      <c r="AF31" s="664"/>
      <c r="AG31" s="664"/>
      <c r="AH31" s="664"/>
      <c r="AI31" s="664"/>
    </row>
    <row r="32" spans="2:60" ht="15" customHeight="1">
      <c r="B32" s="718" t="s">
        <v>406</v>
      </c>
      <c r="C32" s="717"/>
      <c r="D32" s="716"/>
      <c r="E32" s="716"/>
      <c r="F32" s="716"/>
      <c r="G32" s="716"/>
      <c r="H32" s="716"/>
      <c r="I32" s="715"/>
      <c r="J32" s="715"/>
      <c r="K32" s="633"/>
      <c r="L32" s="714"/>
      <c r="M32" s="689"/>
      <c r="N32" s="690"/>
      <c r="O32" s="689"/>
      <c r="P32" s="642"/>
      <c r="Q32" s="642"/>
      <c r="R32" s="642"/>
      <c r="S32" s="642"/>
      <c r="T32" s="642"/>
      <c r="U32" s="642"/>
      <c r="V32" s="642"/>
      <c r="W32" s="642"/>
      <c r="X32" s="642"/>
      <c r="Y32" s="642"/>
      <c r="Z32" s="692"/>
      <c r="AA32" s="713"/>
      <c r="AB32" s="713"/>
      <c r="AC32" s="804" t="s">
        <v>221</v>
      </c>
      <c r="AD32" s="804"/>
      <c r="AE32" s="804"/>
      <c r="AF32" s="713"/>
      <c r="AG32" s="713"/>
      <c r="AH32" s="712"/>
      <c r="AI32" s="711"/>
      <c r="AJ32" s="642"/>
      <c r="AK32" s="642"/>
      <c r="AL32" s="642"/>
      <c r="AM32" s="642"/>
      <c r="AN32" s="642"/>
      <c r="AO32" s="642"/>
      <c r="AP32" s="642"/>
      <c r="AQ32" s="642"/>
      <c r="AR32" s="642"/>
      <c r="AS32" s="642"/>
      <c r="AT32" s="642"/>
      <c r="AU32" s="642"/>
      <c r="AV32" s="642"/>
      <c r="AW32" s="642"/>
      <c r="AX32" s="642"/>
      <c r="AY32" s="642"/>
      <c r="AZ32" s="642"/>
      <c r="BA32" s="642"/>
      <c r="BB32" s="642"/>
      <c r="BC32" s="642"/>
      <c r="BD32" s="642"/>
      <c r="BE32" s="642"/>
      <c r="BF32" s="642"/>
      <c r="BH32" s="642"/>
    </row>
    <row r="33" spans="2:60" s="84" customFormat="1" ht="15" customHeight="1">
      <c r="B33" s="6" t="s">
        <v>405</v>
      </c>
      <c r="C33" s="6"/>
      <c r="D33" s="6"/>
      <c r="E33" s="6"/>
      <c r="F33" s="6"/>
      <c r="G33" s="6"/>
      <c r="H33" s="6"/>
      <c r="I33" s="6"/>
      <c r="J33" s="6"/>
      <c r="K33"/>
      <c r="L33" s="612"/>
      <c r="M33" s="689"/>
      <c r="N33" s="612"/>
      <c r="O33" s="689"/>
      <c r="P33" s="6"/>
      <c r="Q33" s="6"/>
      <c r="R33" s="6"/>
      <c r="S33" s="6"/>
      <c r="T33" s="6"/>
      <c r="U33" s="6"/>
      <c r="V33" s="6"/>
      <c r="W33" s="6"/>
      <c r="X33" s="6"/>
      <c r="Y33" s="6"/>
      <c r="Z33" s="710"/>
      <c r="AA33" s="6"/>
      <c r="AB33" s="6"/>
      <c r="AC33" s="6"/>
      <c r="AD33" s="6"/>
      <c r="AE33" s="6"/>
      <c r="AF33" s="6"/>
      <c r="AG33" s="6"/>
      <c r="AH33" s="6"/>
      <c r="AI33" s="478"/>
      <c r="AJ33" s="648"/>
      <c r="AK33" s="6"/>
      <c r="AL33" s="6"/>
      <c r="AM33" s="6"/>
      <c r="AN33" s="6"/>
      <c r="AO33" s="6"/>
      <c r="AP33" s="6"/>
      <c r="AQ33" s="6"/>
      <c r="AR33" s="6"/>
      <c r="AS33" s="6"/>
      <c r="AT33" s="6"/>
      <c r="AU33" s="6"/>
      <c r="AV33" s="6"/>
      <c r="AW33" s="6"/>
      <c r="AX33" s="6"/>
      <c r="AY33" s="6"/>
      <c r="AZ33" s="6"/>
      <c r="BA33" s="6"/>
      <c r="BB33" s="6"/>
      <c r="BC33" s="6"/>
      <c r="BD33" s="6"/>
      <c r="BE33" s="6"/>
      <c r="BF33" s="6"/>
      <c r="BH33" s="6"/>
    </row>
    <row r="34" spans="2:60" s="84" customFormat="1" ht="15" customHeight="1">
      <c r="B34" s="6"/>
      <c r="C34" s="6"/>
      <c r="D34" s="6"/>
      <c r="E34" s="6"/>
      <c r="F34" s="6"/>
      <c r="G34" s="6"/>
      <c r="H34" s="6"/>
      <c r="I34" s="6"/>
      <c r="J34" s="6"/>
      <c r="K34" s="6"/>
      <c r="L34" s="6"/>
      <c r="M34" s="6"/>
      <c r="N34" s="6"/>
      <c r="O34" s="6"/>
      <c r="P34" s="6"/>
      <c r="Q34" s="6"/>
      <c r="R34" s="6"/>
      <c r="S34" s="6"/>
      <c r="T34" s="6"/>
      <c r="U34" s="6"/>
      <c r="V34" s="6"/>
      <c r="W34" s="709"/>
      <c r="X34" s="295"/>
      <c r="Y34" s="295"/>
      <c r="Z34" s="295"/>
      <c r="AA34" s="295"/>
      <c r="AB34" s="707"/>
      <c r="AC34" s="478"/>
      <c r="AD34" s="6"/>
      <c r="AE34" s="6"/>
      <c r="AF34" s="709"/>
      <c r="AG34" s="295"/>
      <c r="AH34" s="295"/>
      <c r="AI34" s="295"/>
      <c r="AJ34" s="708"/>
      <c r="AK34" s="707"/>
      <c r="AL34" s="478"/>
      <c r="AM34" s="6"/>
      <c r="AN34" s="6"/>
      <c r="AO34" s="6"/>
      <c r="AP34" s="6"/>
      <c r="AQ34" s="6"/>
      <c r="AR34" s="6"/>
      <c r="AS34" s="6"/>
      <c r="AT34" s="6"/>
      <c r="AU34" s="6"/>
      <c r="AV34" s="6"/>
      <c r="AW34" s="6"/>
      <c r="AX34" s="6"/>
      <c r="AY34" s="6"/>
      <c r="AZ34" s="6"/>
      <c r="BA34" s="6"/>
      <c r="BB34" s="6"/>
      <c r="BC34" s="6"/>
      <c r="BD34" s="6"/>
      <c r="BE34" s="6"/>
      <c r="BF34" s="6"/>
      <c r="BH34" s="6"/>
    </row>
    <row r="35" spans="2:64" s="84" customFormat="1" ht="15" customHeight="1">
      <c r="B35" s="6"/>
      <c r="C35" s="6"/>
      <c r="D35" s="6"/>
      <c r="E35" s="6"/>
      <c r="F35" s="6"/>
      <c r="G35" s="6"/>
      <c r="H35" s="6"/>
      <c r="I35" s="6"/>
      <c r="J35" s="6"/>
      <c r="K35" s="6"/>
      <c r="L35" s="6"/>
      <c r="M35" s="6"/>
      <c r="N35" s="6"/>
      <c r="O35" s="6"/>
      <c r="P35" s="6"/>
      <c r="Q35" s="6"/>
      <c r="R35" s="6"/>
      <c r="S35" s="6"/>
      <c r="T35" s="6"/>
      <c r="U35" s="6"/>
      <c r="V35" s="6"/>
      <c r="W35" s="478"/>
      <c r="X35" s="6"/>
      <c r="Y35" s="6"/>
      <c r="Z35" s="6"/>
      <c r="AA35" s="6"/>
      <c r="AB35" s="6"/>
      <c r="AC35" s="478"/>
      <c r="AD35" s="6"/>
      <c r="AE35" s="6"/>
      <c r="AF35" s="478"/>
      <c r="AG35" s="6"/>
      <c r="AH35" s="6"/>
      <c r="AI35" s="6"/>
      <c r="AJ35" s="6"/>
      <c r="AK35" s="6"/>
      <c r="AL35" s="478"/>
      <c r="AM35" s="6"/>
      <c r="AN35" s="6"/>
      <c r="AO35" s="6"/>
      <c r="AP35" s="6"/>
      <c r="AQ35" s="6"/>
      <c r="AR35" s="6"/>
      <c r="AS35" s="6"/>
      <c r="AT35" s="6"/>
      <c r="AU35" s="6"/>
      <c r="AV35" s="6"/>
      <c r="AW35" s="6"/>
      <c r="AX35" s="6"/>
      <c r="AY35" s="6"/>
      <c r="AZ35" s="6"/>
      <c r="BA35" s="6"/>
      <c r="BB35" s="6"/>
      <c r="BC35" s="6"/>
      <c r="BD35" s="6"/>
      <c r="BE35" s="6"/>
      <c r="BF35" s="6"/>
      <c r="BH35" s="6"/>
      <c r="BL35" s="6"/>
    </row>
    <row r="36" spans="2:73" s="84" customFormat="1" ht="15" customHeight="1">
      <c r="B36" s="6"/>
      <c r="C36" s="6"/>
      <c r="D36" s="6"/>
      <c r="E36" s="6"/>
      <c r="F36" s="6"/>
      <c r="G36" s="6"/>
      <c r="H36" s="6"/>
      <c r="I36" s="6"/>
      <c r="J36" s="6"/>
      <c r="K36" s="6"/>
      <c r="L36" s="6"/>
      <c r="M36" s="6"/>
      <c r="N36" s="6"/>
      <c r="O36" s="6"/>
      <c r="P36" s="6"/>
      <c r="Q36" s="6"/>
      <c r="R36" s="6"/>
      <c r="S36" s="6"/>
      <c r="T36" s="6"/>
      <c r="V36" s="6"/>
      <c r="W36" s="478"/>
      <c r="X36" s="6"/>
      <c r="Y36" s="6"/>
      <c r="Z36" s="6"/>
      <c r="AA36" s="6"/>
      <c r="AB36" s="6"/>
      <c r="AC36" s="706"/>
      <c r="AD36" s="663"/>
      <c r="AE36" s="663"/>
      <c r="AF36" s="706"/>
      <c r="AG36" s="6"/>
      <c r="AH36" s="6"/>
      <c r="AI36" s="6"/>
      <c r="AJ36" s="648"/>
      <c r="AK36" s="6"/>
      <c r="AL36" s="478"/>
      <c r="AM36" s="6"/>
      <c r="AN36" s="6"/>
      <c r="AO36" s="6"/>
      <c r="AP36" s="6"/>
      <c r="AQ36" s="6"/>
      <c r="AR36" s="6"/>
      <c r="AS36" s="6"/>
      <c r="AT36" s="6"/>
      <c r="AU36" s="6"/>
      <c r="AV36" s="6"/>
      <c r="AW36" s="6"/>
      <c r="AX36" s="6"/>
      <c r="AY36" s="6"/>
      <c r="AZ36" s="6"/>
      <c r="BA36" s="6"/>
      <c r="BB36" s="6"/>
      <c r="BC36" s="6"/>
      <c r="BD36" s="6"/>
      <c r="BE36" s="6"/>
      <c r="BF36" s="6"/>
      <c r="BH36" s="6"/>
      <c r="BN36" s="666"/>
      <c r="BR36" s="766"/>
      <c r="BS36" s="766"/>
      <c r="BT36" s="766"/>
      <c r="BU36" s="766"/>
    </row>
    <row r="37" spans="2:72" s="84" customFormat="1" ht="15" customHeight="1">
      <c r="B37" s="6"/>
      <c r="C37" s="6"/>
      <c r="D37" s="6"/>
      <c r="E37" s="6"/>
      <c r="F37" s="6"/>
      <c r="G37" s="6"/>
      <c r="H37" s="6"/>
      <c r="I37" s="6"/>
      <c r="J37" s="6"/>
      <c r="K37" s="6"/>
      <c r="L37" s="6"/>
      <c r="M37" s="6"/>
      <c r="N37" s="6"/>
      <c r="O37" s="6"/>
      <c r="P37" s="6"/>
      <c r="Q37" s="6"/>
      <c r="R37" s="6"/>
      <c r="S37" s="6"/>
      <c r="T37" s="6"/>
      <c r="U37" s="6"/>
      <c r="V37" s="6"/>
      <c r="W37" s="478"/>
      <c r="X37" s="6"/>
      <c r="Y37" s="6" t="s">
        <v>213</v>
      </c>
      <c r="Z37" s="6"/>
      <c r="AA37" s="6"/>
      <c r="AB37" s="6"/>
      <c r="AC37" s="478"/>
      <c r="AD37" s="6"/>
      <c r="AE37" s="6"/>
      <c r="AF37" s="478"/>
      <c r="AG37" s="6"/>
      <c r="AH37" s="6" t="s">
        <v>214</v>
      </c>
      <c r="AI37" s="6"/>
      <c r="AJ37" s="648"/>
      <c r="AK37" s="6"/>
      <c r="AL37" s="478"/>
      <c r="AM37" s="6"/>
      <c r="AN37" s="6"/>
      <c r="AO37" s="6"/>
      <c r="AP37" s="6"/>
      <c r="AQ37" s="6"/>
      <c r="AR37" s="6"/>
      <c r="AS37" s="6"/>
      <c r="AT37" s="6"/>
      <c r="AU37" s="6"/>
      <c r="AV37" s="6"/>
      <c r="AW37" s="6"/>
      <c r="AX37" s="6"/>
      <c r="AY37" s="6"/>
      <c r="AZ37" s="6"/>
      <c r="BA37" s="6"/>
      <c r="BB37" s="6"/>
      <c r="BC37" s="6"/>
      <c r="BD37" s="6"/>
      <c r="BE37" s="6"/>
      <c r="BF37" s="6"/>
      <c r="BH37" s="6"/>
      <c r="BN37" s="629"/>
      <c r="BO37" s="629"/>
      <c r="BP37" s="629"/>
      <c r="BS37" s="662"/>
      <c r="BT37" s="662"/>
    </row>
    <row r="38" spans="2:72" s="84" customFormat="1" ht="15" customHeight="1">
      <c r="B38" s="6"/>
      <c r="C38" s="6"/>
      <c r="D38" s="6"/>
      <c r="E38" s="6"/>
      <c r="F38" s="6"/>
      <c r="G38" s="6"/>
      <c r="H38" s="6"/>
      <c r="I38" s="6"/>
      <c r="J38" s="6"/>
      <c r="K38" s="6"/>
      <c r="L38" s="6"/>
      <c r="M38" s="6"/>
      <c r="N38" s="6"/>
      <c r="O38" s="6"/>
      <c r="P38" s="6"/>
      <c r="Q38" s="6"/>
      <c r="R38" s="6"/>
      <c r="S38" s="6"/>
      <c r="T38" s="6"/>
      <c r="U38" s="6"/>
      <c r="V38" s="801" t="s">
        <v>92</v>
      </c>
      <c r="W38" s="801"/>
      <c r="X38" s="6"/>
      <c r="Y38" s="130"/>
      <c r="Z38" s="130"/>
      <c r="AA38" s="6"/>
      <c r="AB38" s="801" t="s">
        <v>93</v>
      </c>
      <c r="AC38" s="801"/>
      <c r="AD38" s="6"/>
      <c r="AE38" s="801" t="s">
        <v>54</v>
      </c>
      <c r="AF38" s="801"/>
      <c r="AG38" s="631"/>
      <c r="AH38" s="6"/>
      <c r="AI38" s="5"/>
      <c r="AJ38" s="6"/>
      <c r="AK38" s="801" t="s">
        <v>56</v>
      </c>
      <c r="AL38" s="801"/>
      <c r="AM38" s="6"/>
      <c r="AN38" s="6"/>
      <c r="AO38" s="6"/>
      <c r="AP38" s="6"/>
      <c r="AQ38" s="6"/>
      <c r="AR38" s="6"/>
      <c r="AS38" s="6"/>
      <c r="AT38" s="6"/>
      <c r="AU38" s="6"/>
      <c r="AV38" s="6"/>
      <c r="AW38" s="6"/>
      <c r="AX38" s="6"/>
      <c r="AY38" s="648"/>
      <c r="AZ38" s="6"/>
      <c r="BA38" s="6"/>
      <c r="BB38" s="6"/>
      <c r="BC38" s="6"/>
      <c r="BD38" s="6"/>
      <c r="BE38" s="6"/>
      <c r="BF38" s="6"/>
      <c r="BH38" s="6"/>
      <c r="BN38" s="629"/>
      <c r="BO38" s="629"/>
      <c r="BP38" s="629"/>
      <c r="BS38" s="662"/>
      <c r="BT38" s="662"/>
    </row>
    <row r="39" spans="2:72" s="84" customFormat="1" ht="15" customHeight="1">
      <c r="B39" s="297"/>
      <c r="C39" s="297"/>
      <c r="D39" s="297"/>
      <c r="E39" s="297"/>
      <c r="F39" s="297"/>
      <c r="G39" s="297"/>
      <c r="H39" s="297"/>
      <c r="I39" s="297"/>
      <c r="J39" s="297"/>
      <c r="K39" s="297"/>
      <c r="L39" s="297"/>
      <c r="M39" s="703"/>
      <c r="N39" s="703"/>
      <c r="O39" s="6"/>
      <c r="P39" s="6"/>
      <c r="Q39" s="6"/>
      <c r="R39" s="6"/>
      <c r="S39" s="6"/>
      <c r="T39" s="6"/>
      <c r="U39" s="6"/>
      <c r="V39" s="6"/>
      <c r="W39" s="6"/>
      <c r="X39" s="6"/>
      <c r="Y39" s="130"/>
      <c r="Z39" s="130"/>
      <c r="AA39" s="6"/>
      <c r="AB39" s="5"/>
      <c r="AC39" s="6"/>
      <c r="AD39" s="6"/>
      <c r="AE39" s="6"/>
      <c r="AF39" s="6"/>
      <c r="AG39" s="631"/>
      <c r="AH39" s="6"/>
      <c r="AI39" s="5"/>
      <c r="AJ39" s="6"/>
      <c r="AK39" s="6"/>
      <c r="AL39" s="6"/>
      <c r="AM39" s="6"/>
      <c r="AN39" s="6"/>
      <c r="AO39" s="6"/>
      <c r="AP39" s="6"/>
      <c r="AQ39" s="6"/>
      <c r="AR39" s="703"/>
      <c r="AS39" s="703"/>
      <c r="AT39" s="703"/>
      <c r="AU39" s="704"/>
      <c r="AV39" s="703"/>
      <c r="AW39" s="703"/>
      <c r="AX39" s="703"/>
      <c r="AY39" s="705"/>
      <c r="AZ39" s="705"/>
      <c r="BA39" s="703"/>
      <c r="BB39" s="703"/>
      <c r="BC39" s="703"/>
      <c r="BD39" s="703"/>
      <c r="BE39" s="703"/>
      <c r="BF39" s="703"/>
      <c r="BG39" s="704"/>
      <c r="BH39" s="703"/>
      <c r="BN39" s="629"/>
      <c r="BO39" s="629"/>
      <c r="BP39" s="629"/>
      <c r="BS39" s="662"/>
      <c r="BT39" s="662"/>
    </row>
    <row r="40" spans="1:98" s="84" customFormat="1" ht="15" customHeight="1">
      <c r="A40"/>
      <c r="B40" s="294" t="s">
        <v>404</v>
      </c>
      <c r="C40" s="275"/>
      <c r="D40" s="275"/>
      <c r="E40" s="275"/>
      <c r="F40" s="275"/>
      <c r="G40" s="275"/>
      <c r="H40" s="275"/>
      <c r="I40" s="275"/>
      <c r="J40" s="275"/>
      <c r="K40" s="275"/>
      <c r="L40" s="285"/>
      <c r="M40"/>
      <c r="N40"/>
      <c r="O40" s="702" t="s">
        <v>403</v>
      </c>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633"/>
      <c r="AM40" s="633"/>
      <c r="AN40" s="633"/>
      <c r="AO40" s="633"/>
      <c r="AP40" s="633"/>
      <c r="AQ40" s="634"/>
      <c r="AR40" s="636"/>
      <c r="AS40"/>
      <c r="AT40" s="636"/>
      <c r="AU40"/>
      <c r="AV40"/>
      <c r="AW40"/>
      <c r="AX40"/>
      <c r="AY40"/>
      <c r="AZ40"/>
      <c r="BA40"/>
      <c r="BB40"/>
      <c r="BC40"/>
      <c r="BD40"/>
      <c r="BE40" s="641"/>
      <c r="BF40"/>
      <c r="BG40"/>
      <c r="BH40" s="6"/>
      <c r="BN40" s="629"/>
      <c r="BO40" s="629"/>
      <c r="BQ40" s="6"/>
      <c r="BR40" s="6"/>
      <c r="BS40" s="6"/>
      <c r="BT40" s="6"/>
      <c r="BU40" s="6"/>
      <c r="BV40" s="780"/>
      <c r="BW40" s="780"/>
      <c r="BX40" s="780"/>
      <c r="BY40" s="780"/>
      <c r="BZ40" s="6"/>
      <c r="CA40" s="6"/>
      <c r="CB40" s="631"/>
      <c r="CC40" s="6"/>
      <c r="CD40" s="6"/>
      <c r="CE40" s="6"/>
      <c r="CF40" s="6"/>
      <c r="CG40" s="6"/>
      <c r="CH40" s="6"/>
      <c r="CI40" s="6"/>
      <c r="CJ40" s="6"/>
      <c r="CK40" s="780"/>
      <c r="CL40" s="780"/>
      <c r="CM40" s="780"/>
      <c r="CN40" s="780"/>
      <c r="CO40" s="6"/>
      <c r="CP40" s="6"/>
      <c r="CQ40" s="631"/>
      <c r="CR40" s="6"/>
      <c r="CS40" s="6"/>
      <c r="CT40" s="6"/>
    </row>
    <row r="41" spans="1:98" s="84" customFormat="1" ht="15" customHeight="1">
      <c r="A41" s="216"/>
      <c r="B41" s="216"/>
      <c r="C41"/>
      <c r="D41" s="216"/>
      <c r="E41" s="6"/>
      <c r="F41" s="6"/>
      <c r="G41" s="6"/>
      <c r="H41" s="6"/>
      <c r="I41"/>
      <c r="J41"/>
      <c r="K41"/>
      <c r="L41"/>
      <c r="M41"/>
      <c r="N41"/>
      <c r="O41"/>
      <c r="P41"/>
      <c r="Q41"/>
      <c r="R41"/>
      <c r="S41"/>
      <c r="T41" s="6"/>
      <c r="U41" s="6"/>
      <c r="V41" s="6"/>
      <c r="W41" s="6"/>
      <c r="X41" s="6"/>
      <c r="Y41"/>
      <c r="Z41"/>
      <c r="AA41"/>
      <c r="AB41"/>
      <c r="AC41"/>
      <c r="AD41"/>
      <c r="AE41"/>
      <c r="AF41"/>
      <c r="AG41"/>
      <c r="AH41"/>
      <c r="AI41"/>
      <c r="AJ41"/>
      <c r="AK41"/>
      <c r="AL41"/>
      <c r="AM41" s="6"/>
      <c r="AN41" s="6"/>
      <c r="AO41" s="6"/>
      <c r="AP41"/>
      <c r="AQ41"/>
      <c r="AR41"/>
      <c r="AS41"/>
      <c r="AT41"/>
      <c r="AU41"/>
      <c r="AV41"/>
      <c r="AW41"/>
      <c r="AX41"/>
      <c r="AY41"/>
      <c r="AZ41"/>
      <c r="BA41" s="6"/>
      <c r="BB41" s="6"/>
      <c r="BC41" s="6"/>
      <c r="BD41" s="216"/>
      <c r="BE41" s="216"/>
      <c r="BF41" s="216"/>
      <c r="BG41"/>
      <c r="BH41" s="669"/>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row>
    <row r="42" spans="1:98" s="84" customFormat="1" ht="15" customHeight="1">
      <c r="A42"/>
      <c r="B42" s="642"/>
      <c r="C42" s="216"/>
      <c r="D42"/>
      <c r="E42"/>
      <c r="F42"/>
      <c r="G42" t="s">
        <v>402</v>
      </c>
      <c r="H42"/>
      <c r="I42"/>
      <c r="J42"/>
      <c r="K42"/>
      <c r="L42"/>
      <c r="M42"/>
      <c r="N42"/>
      <c r="O42"/>
      <c r="P42"/>
      <c r="Q42"/>
      <c r="R42"/>
      <c r="S42"/>
      <c r="T42"/>
      <c r="U42"/>
      <c r="V42" t="s">
        <v>247</v>
      </c>
      <c r="W42"/>
      <c r="X42"/>
      <c r="Y42"/>
      <c r="Z42"/>
      <c r="AA42"/>
      <c r="AB42"/>
      <c r="AC42"/>
      <c r="AD42"/>
      <c r="AE42"/>
      <c r="AF42"/>
      <c r="AG42"/>
      <c r="AH42"/>
      <c r="AI42"/>
      <c r="AJ42"/>
      <c r="AK42" t="s">
        <v>297</v>
      </c>
      <c r="AL42"/>
      <c r="AM42"/>
      <c r="AN42"/>
      <c r="AO42"/>
      <c r="AP42"/>
      <c r="AQ42"/>
      <c r="AR42"/>
      <c r="AS42"/>
      <c r="AT42"/>
      <c r="AU42"/>
      <c r="AV42"/>
      <c r="AW42"/>
      <c r="AX42"/>
      <c r="AY42"/>
      <c r="AZ42" t="s">
        <v>401</v>
      </c>
      <c r="BA42"/>
      <c r="BB42"/>
      <c r="BC42"/>
      <c r="BD42"/>
      <c r="BE42"/>
      <c r="BF42"/>
      <c r="BG42"/>
      <c r="BH42" s="6"/>
      <c r="BQ42" s="782"/>
      <c r="BR42" s="782"/>
      <c r="BS42" s="6"/>
      <c r="BT42" s="6"/>
      <c r="BU42" s="6"/>
      <c r="BV42" s="6"/>
      <c r="BW42" s="6"/>
      <c r="BX42" s="6"/>
      <c r="BY42" s="6"/>
      <c r="BZ42" s="6"/>
      <c r="CA42" s="6"/>
      <c r="CB42" s="6"/>
      <c r="CC42" s="769"/>
      <c r="CD42" s="769"/>
      <c r="CE42" s="769"/>
      <c r="CF42" s="6"/>
      <c r="CG42" s="6"/>
      <c r="CH42" s="6"/>
      <c r="CI42" s="6"/>
      <c r="CJ42" s="6"/>
      <c r="CK42" s="6"/>
      <c r="CL42" s="6"/>
      <c r="CM42" s="6"/>
      <c r="CN42" s="6"/>
      <c r="CO42" s="6"/>
      <c r="CP42" s="6"/>
      <c r="CQ42" s="6"/>
      <c r="CR42" s="6"/>
      <c r="CS42" s="6"/>
      <c r="CT42" s="6"/>
    </row>
    <row r="43" spans="1:98" s="84" customFormat="1" ht="15" customHeight="1">
      <c r="A43"/>
      <c r="B43" s="642"/>
      <c r="C43" s="216"/>
      <c r="D43"/>
      <c r="E43"/>
      <c r="F43"/>
      <c r="G43" s="646"/>
      <c r="H43"/>
      <c r="I43"/>
      <c r="J43"/>
      <c r="K43"/>
      <c r="L43"/>
      <c r="M43" s="641"/>
      <c r="N43"/>
      <c r="O43"/>
      <c r="P43"/>
      <c r="Q43"/>
      <c r="R43"/>
      <c r="S43"/>
      <c r="T43"/>
      <c r="U43"/>
      <c r="V43"/>
      <c r="W43"/>
      <c r="X43"/>
      <c r="Y43" s="641"/>
      <c r="Z43"/>
      <c r="AA43"/>
      <c r="AB43"/>
      <c r="AC43"/>
      <c r="AD43"/>
      <c r="AE43"/>
      <c r="AF43"/>
      <c r="AG43"/>
      <c r="AH43" s="636"/>
      <c r="AI43"/>
      <c r="AJ43"/>
      <c r="AK43"/>
      <c r="AL43"/>
      <c r="AM43"/>
      <c r="AN43"/>
      <c r="AO43"/>
      <c r="AP43"/>
      <c r="AQ43" s="636"/>
      <c r="AR43"/>
      <c r="AS43"/>
      <c r="AT43"/>
      <c r="AU43"/>
      <c r="AV43" s="636"/>
      <c r="AW43"/>
      <c r="AX43"/>
      <c r="AY43"/>
      <c r="AZ43"/>
      <c r="BA43"/>
      <c r="BB43"/>
      <c r="BC43"/>
      <c r="BD43"/>
      <c r="BE43"/>
      <c r="BF43"/>
      <c r="BG43"/>
      <c r="BH43" s="6"/>
      <c r="BN43" s="638"/>
      <c r="BO43" s="638"/>
      <c r="BQ43" s="782"/>
      <c r="BR43" s="782"/>
      <c r="BS43" s="6"/>
      <c r="BT43" s="6"/>
      <c r="BU43" s="6"/>
      <c r="BV43" s="701"/>
      <c r="BW43" s="6"/>
      <c r="BX43" s="6"/>
      <c r="BY43" s="6"/>
      <c r="BZ43" s="6"/>
      <c r="CA43" s="6"/>
      <c r="CB43" s="6"/>
      <c r="CC43" s="769"/>
      <c r="CD43" s="769"/>
      <c r="CE43" s="769"/>
      <c r="CF43" s="6"/>
      <c r="CG43" s="6"/>
      <c r="CH43" s="6"/>
      <c r="CI43" s="6"/>
      <c r="CJ43" s="6"/>
      <c r="CK43" s="6"/>
      <c r="CL43" s="6"/>
      <c r="CM43" s="6"/>
      <c r="CN43" s="6"/>
      <c r="CO43" s="6"/>
      <c r="CP43" s="6"/>
      <c r="CQ43" s="6"/>
      <c r="CR43" s="6"/>
      <c r="CS43" s="6"/>
      <c r="CT43" s="6"/>
    </row>
    <row r="44" spans="1:98" s="84" customFormat="1" ht="15" customHeight="1">
      <c r="A44"/>
      <c r="B44" s="642"/>
      <c r="C44"/>
      <c r="D44"/>
      <c r="E44"/>
      <c r="F44" s="6"/>
      <c r="G44" s="6"/>
      <c r="H44" s="6"/>
      <c r="I44" s="6"/>
      <c r="J44" s="6"/>
      <c r="K44"/>
      <c r="L44"/>
      <c r="M44" s="6"/>
      <c r="N44" s="6"/>
      <c r="O44" s="6"/>
      <c r="P44" s="6"/>
      <c r="Q44"/>
      <c r="R44"/>
      <c r="S44" s="6"/>
      <c r="T44" s="6"/>
      <c r="U44" s="6"/>
      <c r="V44" s="6"/>
      <c r="W44" s="6"/>
      <c r="X44"/>
      <c r="Y44"/>
      <c r="Z44"/>
      <c r="AA44"/>
      <c r="AB44"/>
      <c r="AC44"/>
      <c r="AD44"/>
      <c r="AE44"/>
      <c r="AF44"/>
      <c r="AG44"/>
      <c r="AH44"/>
      <c r="AI44"/>
      <c r="AJ44"/>
      <c r="AK44"/>
      <c r="AL44"/>
      <c r="AM44" s="6"/>
      <c r="AN44" s="6"/>
      <c r="AO44" s="6"/>
      <c r="AP44" s="6"/>
      <c r="AQ44" s="6"/>
      <c r="AR44"/>
      <c r="AS44"/>
      <c r="AT44" s="6"/>
      <c r="AU44" s="6"/>
      <c r="AV44" s="6"/>
      <c r="AW44" s="6"/>
      <c r="AX44"/>
      <c r="AY44"/>
      <c r="AZ44" s="6"/>
      <c r="BA44" s="6"/>
      <c r="BB44" s="6"/>
      <c r="BC44" s="6"/>
      <c r="BD44" s="6"/>
      <c r="BE44"/>
      <c r="BF44"/>
      <c r="BG44" s="639"/>
      <c r="BH44" s="6"/>
      <c r="BI44" s="640"/>
      <c r="BQ44" s="648"/>
      <c r="BR44" s="648"/>
      <c r="BS44" s="6"/>
      <c r="BT44" s="6"/>
      <c r="BU44" s="6"/>
      <c r="BV44" s="6"/>
      <c r="BW44" s="6"/>
      <c r="BX44" s="6"/>
      <c r="BY44" s="699"/>
      <c r="BZ44" s="699"/>
      <c r="CA44" s="699"/>
      <c r="CB44" s="699"/>
      <c r="CC44" s="699"/>
      <c r="CD44" s="6"/>
      <c r="CE44" s="648"/>
      <c r="CF44" s="648"/>
      <c r="CG44" s="648"/>
      <c r="CH44" s="6"/>
      <c r="CI44" s="6"/>
      <c r="CJ44" s="6"/>
      <c r="CK44" s="6"/>
      <c r="CL44" s="6"/>
      <c r="CM44" s="6"/>
      <c r="CN44" s="699"/>
      <c r="CO44" s="699"/>
      <c r="CP44" s="699"/>
      <c r="CQ44" s="699"/>
      <c r="CR44" s="699"/>
      <c r="CS44" s="6"/>
      <c r="CT44" s="648"/>
    </row>
    <row r="45" spans="1:98" s="84" customFormat="1" ht="15" customHeight="1">
      <c r="A45"/>
      <c r="B45" s="642"/>
      <c r="C45" s="696" t="s">
        <v>213</v>
      </c>
      <c r="D45" s="696"/>
      <c r="E45"/>
      <c r="F45"/>
      <c r="G45" s="794" t="s">
        <v>148</v>
      </c>
      <c r="H45" s="794"/>
      <c r="I45" s="794"/>
      <c r="J45"/>
      <c r="K45"/>
      <c r="L45" s="696" t="s">
        <v>383</v>
      </c>
      <c r="M45" s="696"/>
      <c r="N45" s="696"/>
      <c r="O45" s="696"/>
      <c r="P45"/>
      <c r="Q45"/>
      <c r="R45" s="696" t="s">
        <v>215</v>
      </c>
      <c r="S45" s="696"/>
      <c r="T45"/>
      <c r="U45"/>
      <c r="V45" s="794" t="s">
        <v>148</v>
      </c>
      <c r="W45" s="794"/>
      <c r="X45" s="794"/>
      <c r="Y45"/>
      <c r="Z45"/>
      <c r="AA45" s="696" t="s">
        <v>397</v>
      </c>
      <c r="AB45" s="696"/>
      <c r="AC45" s="696"/>
      <c r="AD45" s="696"/>
      <c r="AE45"/>
      <c r="AF45"/>
      <c r="AG45"/>
      <c r="AH45" s="696" t="s">
        <v>213</v>
      </c>
      <c r="AI45" s="696"/>
      <c r="AJ45" s="644"/>
      <c r="AK45" s="794" t="s">
        <v>147</v>
      </c>
      <c r="AL45" s="794"/>
      <c r="AM45" s="794"/>
      <c r="AO45"/>
      <c r="AP45" s="696" t="s">
        <v>383</v>
      </c>
      <c r="AQ45" s="696"/>
      <c r="AR45" s="696"/>
      <c r="AS45" s="696"/>
      <c r="AT45"/>
      <c r="AU45"/>
      <c r="AV45"/>
      <c r="AW45" s="696" t="s">
        <v>215</v>
      </c>
      <c r="AX45" s="696"/>
      <c r="AY45"/>
      <c r="AZ45" s="794" t="s">
        <v>147</v>
      </c>
      <c r="BA45" s="794"/>
      <c r="BB45" s="794"/>
      <c r="BC45"/>
      <c r="BD45"/>
      <c r="BE45" s="696" t="s">
        <v>397</v>
      </c>
      <c r="BF45" s="696"/>
      <c r="BG45" s="700"/>
      <c r="BH45" s="696"/>
      <c r="BI45" s="640"/>
      <c r="BQ45" s="648"/>
      <c r="BR45" s="648"/>
      <c r="BS45" s="697"/>
      <c r="BT45" s="697"/>
      <c r="BU45" s="648"/>
      <c r="BV45" s="648"/>
      <c r="BW45" s="648"/>
      <c r="BX45" s="648"/>
      <c r="BY45" s="6"/>
      <c r="BZ45" s="6"/>
      <c r="CA45" s="6"/>
      <c r="CB45" s="6"/>
      <c r="CC45" s="697"/>
      <c r="CD45" s="697"/>
      <c r="CE45" s="697"/>
      <c r="CF45" s="648"/>
      <c r="CG45" s="648"/>
      <c r="CH45" s="697"/>
      <c r="CI45" s="697"/>
      <c r="CJ45" s="648"/>
      <c r="CK45" s="648"/>
      <c r="CL45" s="648"/>
      <c r="CM45" s="648"/>
      <c r="CN45" s="6"/>
      <c r="CO45" s="6"/>
      <c r="CP45" s="6"/>
      <c r="CQ45" s="6"/>
      <c r="CR45" s="697"/>
      <c r="CS45" s="697"/>
      <c r="CT45" s="697"/>
    </row>
    <row r="46" spans="1:98" s="84" customFormat="1" ht="15" customHeight="1">
      <c r="A46" s="216"/>
      <c r="B46" s="637"/>
      <c r="C46"/>
      <c r="D46" s="636"/>
      <c r="E46" s="636"/>
      <c r="F46"/>
      <c r="G46" s="794" t="s">
        <v>92</v>
      </c>
      <c r="H46" s="794"/>
      <c r="I46" s="794"/>
      <c r="J46"/>
      <c r="K46"/>
      <c r="L46"/>
      <c r="M46"/>
      <c r="N46"/>
      <c r="O46"/>
      <c r="P46"/>
      <c r="Q46"/>
      <c r="R46" s="641"/>
      <c r="S46" s="639"/>
      <c r="T46"/>
      <c r="U46"/>
      <c r="V46" s="794" t="s">
        <v>93</v>
      </c>
      <c r="W46" s="794"/>
      <c r="X46" s="794"/>
      <c r="Y46" s="636"/>
      <c r="Z46" s="636"/>
      <c r="AA46"/>
      <c r="AB46"/>
      <c r="AC46"/>
      <c r="AD46"/>
      <c r="AE46"/>
      <c r="AF46"/>
      <c r="AG46"/>
      <c r="AH46"/>
      <c r="AI46"/>
      <c r="AJ46"/>
      <c r="AK46" s="794" t="s">
        <v>54</v>
      </c>
      <c r="AL46" s="794"/>
      <c r="AM46" s="794"/>
      <c r="AN46"/>
      <c r="AO46"/>
      <c r="AP46"/>
      <c r="AQ46" s="639"/>
      <c r="AR46" s="636"/>
      <c r="AS46"/>
      <c r="AT46"/>
      <c r="AU46" s="636"/>
      <c r="AV46"/>
      <c r="AW46"/>
      <c r="AX46"/>
      <c r="AY46"/>
      <c r="AZ46" s="794" t="s">
        <v>56</v>
      </c>
      <c r="BA46" s="794"/>
      <c r="BB46" s="794"/>
      <c r="BC46"/>
      <c r="BD46"/>
      <c r="BE46" s="641"/>
      <c r="BF46" s="216"/>
      <c r="BG46"/>
      <c r="BQ46" s="6"/>
      <c r="BR46" s="698"/>
      <c r="BS46" s="6"/>
      <c r="BT46" s="6"/>
      <c r="BU46" s="6"/>
      <c r="BV46" s="6"/>
      <c r="BW46" s="6"/>
      <c r="BX46" s="6"/>
      <c r="BY46" s="6"/>
      <c r="BZ46" s="699"/>
      <c r="CA46" s="6"/>
      <c r="CB46" s="6"/>
      <c r="CC46" s="698"/>
      <c r="CD46" s="6"/>
      <c r="CE46" s="697"/>
      <c r="CF46" s="6"/>
      <c r="CG46" s="698"/>
      <c r="CH46" s="6"/>
      <c r="CI46" s="6"/>
      <c r="CJ46" s="6"/>
      <c r="CK46" s="6"/>
      <c r="CL46" s="6"/>
      <c r="CM46" s="6"/>
      <c r="CN46" s="6"/>
      <c r="CO46" s="699"/>
      <c r="CP46" s="6"/>
      <c r="CQ46" s="6"/>
      <c r="CR46" s="698"/>
      <c r="CS46" s="6"/>
      <c r="CT46" s="697"/>
    </row>
    <row r="47" spans="1:59" s="84" customFormat="1" ht="15" customHeight="1">
      <c r="A47" s="216"/>
      <c r="B47" s="637"/>
      <c r="C47"/>
      <c r="D47"/>
      <c r="E47" s="636"/>
      <c r="F47"/>
      <c r="G47"/>
      <c r="H47"/>
      <c r="I47"/>
      <c r="J47"/>
      <c r="K47"/>
      <c r="L47"/>
      <c r="M47"/>
      <c r="O47"/>
      <c r="P47"/>
      <c r="Q47"/>
      <c r="R47"/>
      <c r="S47" s="641"/>
      <c r="T47"/>
      <c r="U47"/>
      <c r="V47"/>
      <c r="W47"/>
      <c r="X47"/>
      <c r="Y47"/>
      <c r="Z47"/>
      <c r="AA47"/>
      <c r="AB47"/>
      <c r="AC47"/>
      <c r="AD47"/>
      <c r="AE47"/>
      <c r="AF47"/>
      <c r="AG47"/>
      <c r="AH47"/>
      <c r="AI47"/>
      <c r="AJ47"/>
      <c r="AK47"/>
      <c r="AL47"/>
      <c r="AM47"/>
      <c r="AN47"/>
      <c r="AO47"/>
      <c r="AP47"/>
      <c r="AR47"/>
      <c r="AS47" s="675"/>
      <c r="AU47"/>
      <c r="AV47"/>
      <c r="AW47" s="636"/>
      <c r="AX47"/>
      <c r="AY47"/>
      <c r="AZ47"/>
      <c r="BA47"/>
      <c r="BB47"/>
      <c r="BC47"/>
      <c r="BD47"/>
      <c r="BE47"/>
      <c r="BF47" s="216"/>
      <c r="BG47"/>
    </row>
    <row r="48" spans="1:77" s="84" customFormat="1" ht="15" customHeight="1">
      <c r="A48" s="216"/>
      <c r="B48" s="637" t="s">
        <v>260</v>
      </c>
      <c r="C48"/>
      <c r="D48"/>
      <c r="E48" s="636"/>
      <c r="F48" s="696" t="s">
        <v>383</v>
      </c>
      <c r="G48" s="696"/>
      <c r="H48" s="696"/>
      <c r="I48" s="696"/>
      <c r="J48"/>
      <c r="K48" t="s">
        <v>400</v>
      </c>
      <c r="L48"/>
      <c r="M48"/>
      <c r="N48"/>
      <c r="O48"/>
      <c r="Q48" t="s">
        <v>386</v>
      </c>
      <c r="R48"/>
      <c r="S48" s="636"/>
      <c r="T48"/>
      <c r="U48"/>
      <c r="V48" s="696" t="s">
        <v>397</v>
      </c>
      <c r="W48" s="696"/>
      <c r="X48" s="696"/>
      <c r="Y48" s="696"/>
      <c r="Z48" s="696"/>
      <c r="AA48" t="s">
        <v>94</v>
      </c>
      <c r="AB48"/>
      <c r="AC48"/>
      <c r="AD48"/>
      <c r="AE48"/>
      <c r="AF48" t="s">
        <v>399</v>
      </c>
      <c r="AG48"/>
      <c r="AH48"/>
      <c r="AI48" s="636"/>
      <c r="AJ48"/>
      <c r="AK48"/>
      <c r="AL48" s="696" t="s">
        <v>383</v>
      </c>
      <c r="AM48" s="696"/>
      <c r="AN48" s="696"/>
      <c r="AO48" s="696"/>
      <c r="AP48" t="s">
        <v>398</v>
      </c>
      <c r="AQ48"/>
      <c r="AR48"/>
      <c r="AS48"/>
      <c r="AT48"/>
      <c r="AU48" t="s">
        <v>146</v>
      </c>
      <c r="AV48"/>
      <c r="AW48" s="636"/>
      <c r="AX48" s="696"/>
      <c r="AY48" s="696" t="s">
        <v>397</v>
      </c>
      <c r="AZ48" s="696"/>
      <c r="BA48" s="696"/>
      <c r="BB48" s="696"/>
      <c r="BC48"/>
      <c r="BD48"/>
      <c r="BE48" t="s">
        <v>396</v>
      </c>
      <c r="BF48" s="216"/>
      <c r="BG48"/>
      <c r="BN48" s="638"/>
      <c r="BO48" s="638"/>
      <c r="BP48" s="638"/>
      <c r="BQ48" s="638"/>
      <c r="BR48" s="638"/>
      <c r="BS48" s="638"/>
      <c r="BT48" s="638"/>
      <c r="BU48" s="638"/>
      <c r="BV48" s="638"/>
      <c r="BW48" s="638"/>
      <c r="BX48" s="638"/>
      <c r="BY48" s="638"/>
    </row>
    <row r="49" spans="1:77" s="84" customFormat="1"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N49" s="638"/>
      <c r="BO49" s="638"/>
      <c r="BP49" s="638"/>
      <c r="BQ49" s="638"/>
      <c r="BR49" s="638"/>
      <c r="BS49" s="638"/>
      <c r="BT49" s="638"/>
      <c r="BU49" s="638"/>
      <c r="BV49" s="638"/>
      <c r="BW49" s="638"/>
      <c r="BX49" s="638"/>
      <c r="BY49" s="638"/>
    </row>
    <row r="50" spans="1:59" s="13" customFormat="1" ht="30" customHeight="1">
      <c r="A50" s="781" t="str">
        <f>A1</f>
        <v>第１７回スポーツショップライカム杯 秋季小学生バレーボール大会</v>
      </c>
      <c r="B50" s="781"/>
      <c r="C50" s="781"/>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row>
    <row r="51" spans="1:61" s="13" customFormat="1" ht="5.25" customHeight="1">
      <c r="A51" s="344"/>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695"/>
      <c r="BI51" s="695"/>
    </row>
    <row r="52" spans="1:59" s="13" customFormat="1" ht="6.75" customHeight="1">
      <c r="A52" s="790">
        <f>A3</f>
        <v>0</v>
      </c>
      <c r="B52" s="790"/>
      <c r="C52" s="790"/>
      <c r="D52" s="790"/>
      <c r="E52" s="790"/>
      <c r="F52" s="790"/>
      <c r="G52" s="790"/>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0"/>
      <c r="AY52" s="790"/>
      <c r="AZ52" s="790"/>
      <c r="BA52" s="790"/>
      <c r="BB52" s="790"/>
      <c r="BC52" s="790"/>
      <c r="BD52" s="790"/>
      <c r="BE52" s="790"/>
      <c r="BF52" s="790"/>
      <c r="BG52" s="790"/>
    </row>
    <row r="53" spans="1:59" s="13" customFormat="1" ht="30" customHeight="1">
      <c r="A53" s="791" t="s">
        <v>249</v>
      </c>
      <c r="B53" s="791"/>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AZ53" s="791"/>
      <c r="BA53" s="791"/>
      <c r="BB53" s="791"/>
      <c r="BC53" s="791"/>
      <c r="BD53" s="791"/>
      <c r="BE53" s="791"/>
      <c r="BF53" s="791"/>
      <c r="BG53" s="791"/>
    </row>
    <row r="54" spans="1:59" s="13" customFormat="1" ht="16.5" customHeight="1">
      <c r="A54" s="345"/>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row>
    <row r="55" spans="1:59" s="13" customFormat="1" ht="27.75" customHeight="1">
      <c r="A55" s="345"/>
      <c r="B55" s="345"/>
      <c r="C55" s="345"/>
      <c r="D55" s="345"/>
      <c r="E55" s="345"/>
      <c r="F55" s="345"/>
      <c r="G55" s="345"/>
      <c r="H55" s="345"/>
      <c r="I55" s="345"/>
      <c r="J55" s="345"/>
      <c r="K55" s="345"/>
      <c r="L55" s="694"/>
      <c r="M55" s="792" t="str">
        <f>M6</f>
        <v>令和４年９月２３日(金)</v>
      </c>
      <c r="N55" s="792"/>
      <c r="O55" s="792"/>
      <c r="P55" s="792"/>
      <c r="Q55" s="792"/>
      <c r="R55" s="792"/>
      <c r="S55" s="792"/>
      <c r="T55" s="792"/>
      <c r="U55" s="792"/>
      <c r="V55" s="792"/>
      <c r="W55" s="792"/>
      <c r="X55" s="792"/>
      <c r="Y55" s="792"/>
      <c r="Z55" s="792"/>
      <c r="AA55" s="792"/>
      <c r="AB55" s="792"/>
      <c r="AC55" s="792"/>
      <c r="AD55" s="793" t="str">
        <f>AD6</f>
        <v>２４日（土）</v>
      </c>
      <c r="AE55" s="793"/>
      <c r="AF55" s="793"/>
      <c r="AG55" s="793"/>
      <c r="AH55" s="793"/>
      <c r="AI55" s="793"/>
      <c r="AJ55" s="793"/>
      <c r="AK55" s="793"/>
      <c r="AL55" s="793"/>
      <c r="AM55" s="793"/>
      <c r="AN55" s="793"/>
      <c r="AO55" s="793"/>
      <c r="AP55" s="793"/>
      <c r="AQ55" s="793"/>
      <c r="AR55" s="793"/>
      <c r="AS55" s="793"/>
      <c r="AT55" s="793"/>
      <c r="AU55" s="502"/>
      <c r="AV55" s="345"/>
      <c r="AW55" s="345"/>
      <c r="AX55" s="345"/>
      <c r="AY55" s="345"/>
      <c r="AZ55" s="345"/>
      <c r="BA55" s="345"/>
      <c r="BB55" s="345"/>
      <c r="BC55" s="345"/>
      <c r="BD55" s="345"/>
      <c r="BE55" s="345"/>
      <c r="BF55" s="345"/>
      <c r="BG55" s="345"/>
    </row>
    <row r="56" spans="1:98" s="13" customFormat="1" ht="27.75" customHeight="1">
      <c r="A56" s="345"/>
      <c r="B56" s="345"/>
      <c r="C56" s="345"/>
      <c r="D56" s="345"/>
      <c r="E56" s="345"/>
      <c r="F56" s="345"/>
      <c r="G56" s="345"/>
      <c r="H56" s="345"/>
      <c r="I56" s="345"/>
      <c r="J56" s="345"/>
      <c r="K56" s="345"/>
      <c r="L56" s="451"/>
      <c r="M56" s="795" t="s">
        <v>419</v>
      </c>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450"/>
      <c r="AV56" s="345"/>
      <c r="AW56" s="345"/>
      <c r="AX56" s="345"/>
      <c r="AY56" s="345"/>
      <c r="AZ56" s="345"/>
      <c r="BA56" s="345"/>
      <c r="BB56" s="345"/>
      <c r="BC56" s="345"/>
      <c r="BD56" s="345"/>
      <c r="BE56" s="345"/>
      <c r="BF56" s="345"/>
      <c r="BG56" s="345"/>
      <c r="BM56" s="783"/>
      <c r="BN56" s="783"/>
      <c r="BO56" s="783"/>
      <c r="BP56" s="783"/>
      <c r="BQ56" s="783"/>
      <c r="BR56" s="783"/>
      <c r="BS56" s="783"/>
      <c r="BT56" s="783"/>
      <c r="BU56" s="783"/>
      <c r="BV56" s="783"/>
      <c r="BW56" s="783"/>
      <c r="BX56" s="783"/>
      <c r="BY56" s="783"/>
      <c r="BZ56" s="783"/>
      <c r="CA56" s="783"/>
      <c r="CB56" s="783"/>
      <c r="CC56" s="783"/>
      <c r="CD56" s="783"/>
      <c r="CE56" s="783"/>
      <c r="CF56" s="783"/>
      <c r="CG56" s="783"/>
      <c r="CH56" s="783"/>
      <c r="CI56" s="783"/>
      <c r="CJ56" s="783"/>
      <c r="CK56" s="783"/>
      <c r="CL56" s="783"/>
      <c r="CM56" s="783"/>
      <c r="CN56" s="783"/>
      <c r="CO56" s="783"/>
      <c r="CP56" s="783"/>
      <c r="CQ56" s="783"/>
      <c r="CR56" s="783"/>
      <c r="CS56" s="783"/>
      <c r="CT56" s="783"/>
    </row>
    <row r="57" spans="1:60" s="13" customFormat="1" ht="27.75" customHeight="1">
      <c r="A57" s="84"/>
      <c r="B57" s="84"/>
      <c r="C57" s="84"/>
      <c r="D57" s="84"/>
      <c r="E57" s="84"/>
      <c r="F57" s="84"/>
      <c r="G57" s="84"/>
      <c r="H57" s="84"/>
      <c r="I57" s="84"/>
      <c r="J57" s="84"/>
      <c r="K57" s="84"/>
      <c r="L57" s="84"/>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84"/>
      <c r="AV57" s="84"/>
      <c r="AW57" s="84"/>
      <c r="AX57" s="84"/>
      <c r="AY57" s="84"/>
      <c r="AZ57" s="84"/>
      <c r="BA57" s="84"/>
      <c r="BB57" s="84"/>
      <c r="BC57" s="84"/>
      <c r="BD57" s="84"/>
      <c r="BE57" s="84"/>
      <c r="BF57" s="84"/>
      <c r="BG57" s="84"/>
      <c r="BH57" s="84"/>
    </row>
    <row r="58" spans="1:77" s="84" customFormat="1" ht="16.5" customHeight="1">
      <c r="A58" s="693"/>
      <c r="BN58" s="638"/>
      <c r="BO58" s="638"/>
      <c r="BP58" s="638"/>
      <c r="BQ58" s="638"/>
      <c r="BR58" s="638"/>
      <c r="BS58" s="638"/>
      <c r="BT58" s="638"/>
      <c r="BU58" s="638"/>
      <c r="BV58" s="638"/>
      <c r="BW58" s="638"/>
      <c r="BX58" s="638"/>
      <c r="BY58" s="638"/>
    </row>
    <row r="59" spans="1:77" s="84" customFormat="1" ht="16.5" customHeight="1">
      <c r="A59" s="88"/>
      <c r="B59" s="692" t="s">
        <v>227</v>
      </c>
      <c r="C59" s="587"/>
      <c r="D59" s="587"/>
      <c r="E59" s="588"/>
      <c r="F59" s="587"/>
      <c r="G59" s="587"/>
      <c r="H59" s="587"/>
      <c r="I59" s="587"/>
      <c r="J59" s="587"/>
      <c r="K59" s="587"/>
      <c r="L59" s="587"/>
      <c r="M59" s="589"/>
      <c r="N59" s="589"/>
      <c r="O59" s="589"/>
      <c r="P59" s="589"/>
      <c r="Q59" s="589"/>
      <c r="R59" s="589"/>
      <c r="S59" s="589"/>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501"/>
      <c r="BA59" s="501"/>
      <c r="BB59" s="501"/>
      <c r="BC59" s="501"/>
      <c r="BD59" s="501"/>
      <c r="BE59" s="501"/>
      <c r="BF59" s="501"/>
      <c r="BG59" s="501"/>
      <c r="BH59" s="502"/>
      <c r="BN59" s="638"/>
      <c r="BO59" s="88"/>
      <c r="BP59" s="688"/>
      <c r="BQ59" s="688"/>
      <c r="BR59" s="688"/>
      <c r="BS59" s="688"/>
      <c r="BT59" s="688"/>
      <c r="BU59" s="688"/>
      <c r="BV59" s="638"/>
      <c r="BW59" s="638"/>
      <c r="BX59" s="638"/>
      <c r="BY59" s="638"/>
    </row>
    <row r="60" spans="1:77" s="84" customFormat="1" ht="16.5" customHeight="1">
      <c r="A60" s="88"/>
      <c r="B60" s="691"/>
      <c r="C60" s="689"/>
      <c r="D60" t="s">
        <v>355</v>
      </c>
      <c r="E60" s="690"/>
      <c r="F60" s="689"/>
      <c r="G60" s="689"/>
      <c r="H60" s="689"/>
      <c r="I60" s="689"/>
      <c r="J60" s="689"/>
      <c r="K60" s="689"/>
      <c r="L60" s="689"/>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8"/>
      <c r="AJ60" s="688"/>
      <c r="AK60" s="688"/>
      <c r="AL60" s="688"/>
      <c r="AM60" s="688"/>
      <c r="AN60" s="688"/>
      <c r="AO60" s="688"/>
      <c r="AP60" s="688"/>
      <c r="AQ60" s="688"/>
      <c r="AR60" s="688"/>
      <c r="AS60" s="688"/>
      <c r="AT60" s="688"/>
      <c r="AU60" s="688"/>
      <c r="AV60" s="688"/>
      <c r="AW60" s="688"/>
      <c r="AX60" s="688"/>
      <c r="AY60" s="688"/>
      <c r="AZ60" s="688"/>
      <c r="BA60" s="688"/>
      <c r="BB60" s="688"/>
      <c r="BC60" s="688"/>
      <c r="BD60" s="688"/>
      <c r="BE60" s="688"/>
      <c r="BF60" s="688"/>
      <c r="BG60" s="688"/>
      <c r="BH60" s="429"/>
      <c r="BN60" s="638"/>
      <c r="BO60" s="88"/>
      <c r="BP60" s="688"/>
      <c r="BQ60" s="688"/>
      <c r="BR60" s="688"/>
      <c r="BS60" s="688"/>
      <c r="BT60" s="688"/>
      <c r="BU60" s="688"/>
      <c r="BV60" s="638"/>
      <c r="BW60" s="638"/>
      <c r="BX60" s="638"/>
      <c r="BY60" s="638"/>
    </row>
    <row r="61" spans="1:77" s="84" customFormat="1" ht="16.5" customHeight="1">
      <c r="A61" s="88"/>
      <c r="B61" s="691"/>
      <c r="C61" s="689"/>
      <c r="D61" t="s">
        <v>301</v>
      </c>
      <c r="E61" s="690"/>
      <c r="F61" s="689"/>
      <c r="G61" s="689"/>
      <c r="H61" s="689"/>
      <c r="I61" s="689"/>
      <c r="J61" s="689"/>
      <c r="K61" s="689"/>
      <c r="L61" s="689"/>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688"/>
      <c r="AK61" s="688"/>
      <c r="AL61" s="688"/>
      <c r="AM61" s="688"/>
      <c r="AN61" s="688"/>
      <c r="AO61" s="688"/>
      <c r="AP61" s="688"/>
      <c r="AQ61" s="688"/>
      <c r="AR61" s="688"/>
      <c r="AS61" s="688"/>
      <c r="AT61" s="688"/>
      <c r="AU61" s="688"/>
      <c r="AV61" s="688"/>
      <c r="AW61" s="688"/>
      <c r="AX61" s="688"/>
      <c r="AY61" s="688"/>
      <c r="AZ61" s="688"/>
      <c r="BA61" s="688"/>
      <c r="BB61" s="688"/>
      <c r="BC61" s="688"/>
      <c r="BD61" s="688"/>
      <c r="BE61" s="688"/>
      <c r="BF61" s="688"/>
      <c r="BG61" s="688"/>
      <c r="BH61" s="429"/>
      <c r="BN61" s="638"/>
      <c r="BO61" s="88"/>
      <c r="BP61" s="688"/>
      <c r="BQ61" s="688"/>
      <c r="BR61" s="688"/>
      <c r="BS61" s="688"/>
      <c r="BT61" s="688"/>
      <c r="BU61" s="688"/>
      <c r="BV61" s="638"/>
      <c r="BW61" s="638"/>
      <c r="BX61" s="638"/>
      <c r="BY61" s="638"/>
    </row>
    <row r="62" spans="2:77" s="84" customFormat="1" ht="16.5" customHeight="1">
      <c r="B62" s="504"/>
      <c r="C62" s="505"/>
      <c r="D62" s="796" t="s">
        <v>310</v>
      </c>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450"/>
      <c r="BN62" s="638"/>
      <c r="BP62" s="688"/>
      <c r="BR62" s="688"/>
      <c r="BS62" s="688"/>
      <c r="BU62" s="688"/>
      <c r="BV62" s="638"/>
      <c r="BW62" s="638"/>
      <c r="BX62" s="638"/>
      <c r="BY62" s="638"/>
    </row>
    <row r="63" spans="1:76" s="84" customFormat="1" ht="15" customHeight="1">
      <c r="A63" s="629"/>
      <c r="B63" s="629"/>
      <c r="C63" s="629"/>
      <c r="D63" s="629"/>
      <c r="K63" s="85"/>
      <c r="O63" s="670"/>
      <c r="P63" s="670"/>
      <c r="Q63" s="670"/>
      <c r="R63" s="670"/>
      <c r="V63" s="88"/>
      <c r="W63" s="662"/>
      <c r="X63" s="662"/>
      <c r="AM63" s="85"/>
      <c r="AN63" s="670"/>
      <c r="AO63" s="670"/>
      <c r="AP63" s="670"/>
      <c r="AQ63" s="670"/>
      <c r="AR63" s="670"/>
      <c r="AS63" s="670"/>
      <c r="AT63" s="670"/>
      <c r="AU63" s="670"/>
      <c r="AV63" s="670"/>
      <c r="AW63" s="670"/>
      <c r="AX63" s="88"/>
      <c r="AY63" s="638"/>
      <c r="AZ63" s="638"/>
      <c r="BA63" s="638"/>
      <c r="BB63" s="687"/>
      <c r="BC63" s="687"/>
      <c r="BD63" s="665"/>
      <c r="BE63" s="665"/>
      <c r="BF63" s="665"/>
      <c r="BG63" s="665"/>
      <c r="BO63" s="666"/>
      <c r="BP63" s="666"/>
      <c r="BQ63" s="666"/>
      <c r="BR63" s="666"/>
      <c r="BS63" s="666"/>
      <c r="BT63" s="666"/>
      <c r="BU63" s="666"/>
      <c r="BV63" s="666"/>
      <c r="BW63" s="666"/>
      <c r="BX63" s="666"/>
    </row>
    <row r="64" spans="1:77" ht="25.5" customHeight="1">
      <c r="A64" s="686"/>
      <c r="B64" s="787" t="s">
        <v>234</v>
      </c>
      <c r="C64" s="788"/>
      <c r="D64" s="788"/>
      <c r="E64" s="788"/>
      <c r="F64" s="788"/>
      <c r="G64" s="788"/>
      <c r="H64" s="788"/>
      <c r="I64" s="788"/>
      <c r="J64" s="789"/>
      <c r="K64" s="13"/>
      <c r="L64"/>
      <c r="M64" s="13"/>
      <c r="N64" s="13"/>
      <c r="O64" s="13"/>
      <c r="P64" s="13"/>
      <c r="Q64" s="13"/>
      <c r="R64" s="13"/>
      <c r="S64" s="13"/>
      <c r="T64" s="13"/>
      <c r="AO64" s="13"/>
      <c r="AP64" s="13"/>
      <c r="AQ64" s="13"/>
      <c r="AR64" s="13"/>
      <c r="AS64" s="13"/>
      <c r="AT64" s="13"/>
      <c r="AU64" s="13"/>
      <c r="AV64" s="13"/>
      <c r="AW64" s="13"/>
      <c r="AX64" s="13"/>
      <c r="AY64" s="13"/>
      <c r="AZ64" s="13"/>
      <c r="BA64" s="13"/>
      <c r="BB64" s="13"/>
      <c r="BC64" s="13"/>
      <c r="BD64" s="13"/>
      <c r="BE64" s="13"/>
      <c r="BF64" s="13"/>
      <c r="BG64" s="13"/>
      <c r="BN64" s="684"/>
      <c r="BO64" s="684"/>
      <c r="BP64" s="684"/>
      <c r="BQ64" s="684"/>
      <c r="BR64" s="684"/>
      <c r="BS64" s="684"/>
      <c r="BT64" s="684"/>
      <c r="BU64" s="684"/>
      <c r="BV64" s="684"/>
      <c r="BW64" s="684"/>
      <c r="BX64" s="684"/>
      <c r="BY64" s="684"/>
    </row>
    <row r="65" spans="1:77" ht="15" customHeight="1">
      <c r="A65" s="686"/>
      <c r="B65" s="5" t="s">
        <v>395</v>
      </c>
      <c r="C65" s="630"/>
      <c r="D65" s="630"/>
      <c r="E65" s="630"/>
      <c r="F65" s="630"/>
      <c r="G65" s="630"/>
      <c r="H65" s="630"/>
      <c r="I65" s="13"/>
      <c r="J65" s="13"/>
      <c r="K65" s="13"/>
      <c r="L65" s="13"/>
      <c r="M65" s="13"/>
      <c r="N65" s="13"/>
      <c r="O65" s="13"/>
      <c r="P65" s="13"/>
      <c r="Q65" s="13"/>
      <c r="R65" s="13"/>
      <c r="S65" s="13"/>
      <c r="T65" s="13"/>
      <c r="AO65" s="13"/>
      <c r="AP65" s="13"/>
      <c r="AQ65" s="13"/>
      <c r="AR65" s="13"/>
      <c r="AS65" s="13"/>
      <c r="AT65" s="13"/>
      <c r="AU65" s="685"/>
      <c r="AV65" s="685"/>
      <c r="AW65" s="685"/>
      <c r="AX65" s="685"/>
      <c r="AY65" s="685"/>
      <c r="AZ65" s="685"/>
      <c r="BA65" s="685"/>
      <c r="BB65" s="685"/>
      <c r="BC65" s="685"/>
      <c r="BD65" s="685"/>
      <c r="BE65" s="685"/>
      <c r="BF65" s="685"/>
      <c r="BG65" s="685"/>
      <c r="BN65" s="684"/>
      <c r="BO65" s="684"/>
      <c r="BP65" s="684"/>
      <c r="BQ65" s="684"/>
      <c r="BR65" s="684"/>
      <c r="BS65" s="684"/>
      <c r="BT65" s="684"/>
      <c r="BU65" s="684"/>
      <c r="BV65" s="684"/>
      <c r="BW65" s="684"/>
      <c r="BX65" s="684"/>
      <c r="BY65" s="684"/>
    </row>
    <row r="66" spans="3:59" s="84" customFormat="1" ht="15" customHeight="1">
      <c r="C66"/>
      <c r="D66"/>
      <c r="E66"/>
      <c r="F66"/>
      <c r="G66"/>
      <c r="H66"/>
      <c r="I66"/>
      <c r="J66"/>
      <c r="K66"/>
      <c r="L66"/>
      <c r="M66"/>
      <c r="N66"/>
      <c r="O66"/>
      <c r="P66"/>
      <c r="Q66"/>
      <c r="R66"/>
      <c r="S66"/>
      <c r="T66"/>
      <c r="U66"/>
      <c r="V66"/>
      <c r="W66"/>
      <c r="X66"/>
      <c r="Y66"/>
      <c r="Z66" s="683"/>
      <c r="AA66" s="679"/>
      <c r="AB66" s="679"/>
      <c r="AC66"/>
      <c r="AD66"/>
      <c r="AE66" s="293"/>
      <c r="AF66"/>
      <c r="AG66" s="682"/>
      <c r="AH66" s="681"/>
      <c r="AI66" s="681"/>
      <c r="AJ66"/>
      <c r="AK66" s="639"/>
      <c r="AL66" s="639"/>
      <c r="AM66"/>
      <c r="AN66"/>
      <c r="AO66"/>
      <c r="AP66"/>
      <c r="AQ66"/>
      <c r="AR66"/>
      <c r="AS66"/>
      <c r="AT66" s="284"/>
      <c r="AU66" s="777" t="s">
        <v>394</v>
      </c>
      <c r="AV66" s="778"/>
      <c r="AW66" s="778"/>
      <c r="AX66" s="778"/>
      <c r="AY66" s="778"/>
      <c r="AZ66" s="778"/>
      <c r="BA66" s="778"/>
      <c r="BB66" s="778"/>
      <c r="BC66" s="778"/>
      <c r="BD66" s="778"/>
      <c r="BE66" s="778"/>
      <c r="BF66" s="778"/>
      <c r="BG66" s="779"/>
    </row>
    <row r="67" spans="3:59" s="84" customFormat="1" ht="15" customHeight="1">
      <c r="C67" s="677"/>
      <c r="D67" s="677"/>
      <c r="E67" s="677"/>
      <c r="F67" s="677"/>
      <c r="G67" s="677"/>
      <c r="H67" s="677"/>
      <c r="I67" s="677"/>
      <c r="J67"/>
      <c r="K67"/>
      <c r="L67"/>
      <c r="M67"/>
      <c r="N67"/>
      <c r="O67"/>
      <c r="P67"/>
      <c r="Q67"/>
      <c r="R67"/>
      <c r="S67"/>
      <c r="T67"/>
      <c r="U67"/>
      <c r="V67"/>
      <c r="W67"/>
      <c r="X67"/>
      <c r="Y67"/>
      <c r="Z67" s="683"/>
      <c r="AA67" s="679"/>
      <c r="AB67" s="679"/>
      <c r="AC67"/>
      <c r="AD67"/>
      <c r="AE67" s="294"/>
      <c r="AF67"/>
      <c r="AG67" s="682"/>
      <c r="AH67" s="681"/>
      <c r="AI67" s="681"/>
      <c r="AJ67"/>
      <c r="AK67" s="639"/>
      <c r="AL67" s="639"/>
      <c r="AM67"/>
      <c r="AN67"/>
      <c r="AO67"/>
      <c r="AP67"/>
      <c r="AQ67"/>
      <c r="AR67"/>
      <c r="AS67"/>
      <c r="AT67"/>
      <c r="AU67"/>
      <c r="AV67"/>
      <c r="AW67"/>
      <c r="AX67"/>
      <c r="AY67"/>
      <c r="AZ67"/>
      <c r="BA67"/>
      <c r="BB67"/>
      <c r="BC67"/>
      <c r="BD67"/>
      <c r="BE67"/>
      <c r="BF67"/>
      <c r="BG67"/>
    </row>
    <row r="68" spans="3:59" s="84" customFormat="1" ht="15" customHeight="1">
      <c r="C68" s="677"/>
      <c r="D68" s="677"/>
      <c r="E68" s="677"/>
      <c r="F68" s="677"/>
      <c r="G68" s="677"/>
      <c r="H68" s="677"/>
      <c r="I68" s="677"/>
      <c r="J68"/>
      <c r="K68" s="292"/>
      <c r="L68" s="278"/>
      <c r="M68" s="278"/>
      <c r="N68" s="278"/>
      <c r="O68" s="278"/>
      <c r="P68" s="278"/>
      <c r="Q68" s="278"/>
      <c r="R68" s="278"/>
      <c r="S68" s="278"/>
      <c r="T68" s="278"/>
      <c r="U68" s="680"/>
      <c r="V68" s="680"/>
      <c r="W68" s="278"/>
      <c r="X68" s="278"/>
      <c r="Y68" s="278"/>
      <c r="Z68" s="278"/>
      <c r="AA68" s="278"/>
      <c r="AB68" s="278"/>
      <c r="AC68" s="778" t="s">
        <v>334</v>
      </c>
      <c r="AD68" s="778"/>
      <c r="AE68" s="778"/>
      <c r="AF68" s="778"/>
      <c r="AG68" s="278"/>
      <c r="AH68" s="278"/>
      <c r="AI68" s="278"/>
      <c r="AJ68" s="278"/>
      <c r="AK68" s="278"/>
      <c r="AL68" s="278"/>
      <c r="AM68" s="278"/>
      <c r="AN68" s="278"/>
      <c r="AO68" s="680"/>
      <c r="AP68" s="278"/>
      <c r="AQ68" s="278"/>
      <c r="AR68" s="278"/>
      <c r="AS68" s="278"/>
      <c r="AT68" s="278"/>
      <c r="AU68" s="278"/>
      <c r="AV68" s="278"/>
      <c r="AW68" s="278"/>
      <c r="AX68" s="282"/>
      <c r="AY68"/>
      <c r="AZ68"/>
      <c r="BA68"/>
      <c r="BB68"/>
      <c r="BC68"/>
      <c r="BD68"/>
      <c r="BE68"/>
      <c r="BF68"/>
      <c r="BG68"/>
    </row>
    <row r="69" spans="3:59" s="84" customFormat="1" ht="15" customHeight="1">
      <c r="C69" s="677"/>
      <c r="D69" s="677"/>
      <c r="E69" s="677"/>
      <c r="F69" s="677"/>
      <c r="G69" s="677"/>
      <c r="H69"/>
      <c r="I69"/>
      <c r="J69"/>
      <c r="K69" s="293"/>
      <c r="L69"/>
      <c r="M69"/>
      <c r="N69"/>
      <c r="O69"/>
      <c r="P69"/>
      <c r="Q69"/>
      <c r="R69"/>
      <c r="S69"/>
      <c r="T69"/>
      <c r="U69" s="679"/>
      <c r="V69" s="679"/>
      <c r="W69" s="679"/>
      <c r="X69" s="679"/>
      <c r="Y69" s="679"/>
      <c r="Z69" s="679"/>
      <c r="AA69" s="679"/>
      <c r="AB69" s="679"/>
      <c r="AC69" s="679"/>
      <c r="AD69" s="679"/>
      <c r="AE69" s="644"/>
      <c r="AF69" s="678"/>
      <c r="AG69" s="678"/>
      <c r="AH69" s="678"/>
      <c r="AI69" s="678"/>
      <c r="AJ69"/>
      <c r="AK69"/>
      <c r="AL69"/>
      <c r="AM69"/>
      <c r="AN69"/>
      <c r="AO69"/>
      <c r="AP69"/>
      <c r="AQ69"/>
      <c r="AR69" s="644"/>
      <c r="AS69" s="644"/>
      <c r="AT69"/>
      <c r="AU69"/>
      <c r="AV69"/>
      <c r="AW69"/>
      <c r="AX69" s="284"/>
      <c r="AY69"/>
      <c r="AZ69"/>
      <c r="BA69"/>
      <c r="BB69"/>
      <c r="BC69"/>
      <c r="BD69"/>
      <c r="BE69"/>
      <c r="BF69"/>
      <c r="BG69"/>
    </row>
    <row r="70" spans="3:70" s="84" customFormat="1" ht="15" customHeight="1">
      <c r="C70" s="641"/>
      <c r="D70" s="6" t="s">
        <v>386</v>
      </c>
      <c r="E70" s="677"/>
      <c r="F70" s="677"/>
      <c r="G70" s="6"/>
      <c r="H70" s="6"/>
      <c r="I70" s="6"/>
      <c r="J70" t="s">
        <v>221</v>
      </c>
      <c r="K70" s="6"/>
      <c r="L70" s="6"/>
      <c r="M70" s="6"/>
      <c r="N70" s="6" t="s">
        <v>147</v>
      </c>
      <c r="O70" s="6"/>
      <c r="P70" s="6"/>
      <c r="Q70" s="6"/>
      <c r="R70" s="676"/>
      <c r="S70"/>
      <c r="T70"/>
      <c r="U70"/>
      <c r="V70"/>
      <c r="W70"/>
      <c r="X70"/>
      <c r="Y70"/>
      <c r="Z70"/>
      <c r="AA70"/>
      <c r="AB70"/>
      <c r="AC70"/>
      <c r="AD70"/>
      <c r="AE70"/>
      <c r="AF70"/>
      <c r="AG70"/>
      <c r="AH70"/>
      <c r="AI70"/>
      <c r="AJ70"/>
      <c r="AK70" s="636"/>
      <c r="AL70"/>
      <c r="AM70" s="636"/>
      <c r="AN70"/>
      <c r="AO70" s="801" t="s">
        <v>94</v>
      </c>
      <c r="AP70" s="801"/>
      <c r="AQ70" s="801"/>
      <c r="AR70" s="801"/>
      <c r="AS70" s="801"/>
      <c r="AT70" s="801"/>
      <c r="AU70"/>
      <c r="AV70"/>
      <c r="AW70" s="794" t="s">
        <v>212</v>
      </c>
      <c r="AX70" s="794"/>
      <c r="AY70" s="794"/>
      <c r="AZ70" s="794"/>
      <c r="BA70"/>
      <c r="BB70" s="776" t="s">
        <v>393</v>
      </c>
      <c r="BC70" s="776"/>
      <c r="BD70" s="776"/>
      <c r="BE70" s="776"/>
      <c r="BF70" s="776"/>
      <c r="BG70" s="776"/>
      <c r="BH70" s="776"/>
      <c r="BI70" s="776"/>
      <c r="BR70" s="666"/>
    </row>
    <row r="71" spans="11:59" s="84" customFormat="1" ht="15" customHeight="1">
      <c r="K71" s="646"/>
      <c r="L71" s="646"/>
      <c r="M71" s="646"/>
      <c r="N71" s="646"/>
      <c r="O71" s="646"/>
      <c r="P71"/>
      <c r="Q71" s="644"/>
      <c r="R71" s="644"/>
      <c r="S71" s="644"/>
      <c r="T71" s="644"/>
      <c r="U71" s="644"/>
      <c r="V71" s="644"/>
      <c r="W71"/>
      <c r="X71"/>
      <c r="Y71"/>
      <c r="Z71"/>
      <c r="AA71"/>
      <c r="AB71"/>
      <c r="AC71"/>
      <c r="AD71"/>
      <c r="AE71"/>
      <c r="AF71"/>
      <c r="AG71"/>
      <c r="AH71"/>
      <c r="AI71"/>
      <c r="AJ71"/>
      <c r="AK71"/>
      <c r="AL71"/>
      <c r="AM71"/>
      <c r="AN71"/>
      <c r="AO71"/>
      <c r="AP71"/>
      <c r="AQ71"/>
      <c r="AR71"/>
      <c r="AS71"/>
      <c r="AT71"/>
      <c r="AU71"/>
      <c r="AV71"/>
      <c r="AW71" s="216"/>
      <c r="AX71" s="216"/>
      <c r="AY71" s="216"/>
      <c r="AZ71"/>
      <c r="BA71" s="216"/>
      <c r="BB71" s="675"/>
      <c r="BC71" s="675"/>
      <c r="BD71"/>
      <c r="BE71"/>
      <c r="BF71"/>
      <c r="BG71"/>
    </row>
    <row r="72" spans="11:59" s="84" customFormat="1" ht="15" customHeight="1">
      <c r="K72" s="646"/>
      <c r="L72" s="646"/>
      <c r="M72" s="646"/>
      <c r="N72" s="646"/>
      <c r="O72" s="646"/>
      <c r="P72"/>
      <c r="Q72" s="644"/>
      <c r="R72" s="644"/>
      <c r="S72" s="644"/>
      <c r="T72" s="644"/>
      <c r="U72" s="644"/>
      <c r="V72" s="644"/>
      <c r="W72"/>
      <c r="X72"/>
      <c r="Y72"/>
      <c r="Z72"/>
      <c r="AA72"/>
      <c r="AB72"/>
      <c r="AC72"/>
      <c r="AD72"/>
      <c r="AE72"/>
      <c r="AF72"/>
      <c r="AG72"/>
      <c r="AH72"/>
      <c r="AI72"/>
      <c r="AJ72"/>
      <c r="AK72"/>
      <c r="AL72"/>
      <c r="AM72"/>
      <c r="AN72"/>
      <c r="AO72"/>
      <c r="AP72"/>
      <c r="AQ72"/>
      <c r="AR72"/>
      <c r="AS72"/>
      <c r="AT72"/>
      <c r="AW72"/>
      <c r="AX72"/>
      <c r="AY72"/>
      <c r="AZ72"/>
      <c r="BA72"/>
      <c r="BB72"/>
      <c r="BC72"/>
      <c r="BD72"/>
      <c r="BE72"/>
      <c r="BF72"/>
      <c r="BG72"/>
    </row>
    <row r="73" spans="4:72" s="84" customFormat="1" ht="15" customHeight="1">
      <c r="D73" t="s">
        <v>213</v>
      </c>
      <c r="E73" s="6"/>
      <c r="F73" s="6"/>
      <c r="G73" s="6"/>
      <c r="J73" s="776" t="s">
        <v>92</v>
      </c>
      <c r="K73" s="776"/>
      <c r="L73"/>
      <c r="M73" s="636"/>
      <c r="N73" s="6"/>
      <c r="O73" s="6"/>
      <c r="P73" s="6"/>
      <c r="Q73" t="s">
        <v>214</v>
      </c>
      <c r="R73" s="644"/>
      <c r="S73" s="644"/>
      <c r="T73"/>
      <c r="U73" s="644"/>
      <c r="V73" s="644"/>
      <c r="W73"/>
      <c r="X73"/>
      <c r="Y73"/>
      <c r="Z73"/>
      <c r="AA73"/>
      <c r="AB73"/>
      <c r="AC73"/>
      <c r="AD73"/>
      <c r="AE73"/>
      <c r="AF73"/>
      <c r="AG73"/>
      <c r="AH73"/>
      <c r="AI73"/>
      <c r="AJ73" s="636"/>
      <c r="AK73"/>
      <c r="AL73"/>
      <c r="AM73"/>
      <c r="AN73"/>
      <c r="AO73" s="636"/>
      <c r="AP73" s="6"/>
      <c r="AQ73" s="6"/>
      <c r="AR73" t="s">
        <v>215</v>
      </c>
      <c r="AS73"/>
      <c r="AT73"/>
      <c r="AU73"/>
      <c r="AV73"/>
      <c r="AW73"/>
      <c r="AX73" s="794" t="s">
        <v>93</v>
      </c>
      <c r="AY73" s="794"/>
      <c r="AZ73"/>
      <c r="BA73"/>
      <c r="BB73"/>
      <c r="BC73"/>
      <c r="BD73" s="641"/>
      <c r="BE73" t="s">
        <v>216</v>
      </c>
      <c r="BF73" s="6"/>
      <c r="BG73" s="6"/>
      <c r="BT73" s="662"/>
    </row>
    <row r="74" spans="10:72" s="84" customFormat="1" ht="15" customHeight="1">
      <c r="J74" s="776"/>
      <c r="K74" s="776"/>
      <c r="L74" s="646"/>
      <c r="M74" s="646"/>
      <c r="N74" s="646"/>
      <c r="O74" s="646"/>
      <c r="P74"/>
      <c r="Q74" s="644"/>
      <c r="R74" s="644"/>
      <c r="S74" s="644"/>
      <c r="T74" s="644"/>
      <c r="U74" s="644"/>
      <c r="V74" s="644"/>
      <c r="W74"/>
      <c r="X74"/>
      <c r="Y74"/>
      <c r="Z74"/>
      <c r="AA74"/>
      <c r="AB74"/>
      <c r="AC74"/>
      <c r="AD74"/>
      <c r="AE74"/>
      <c r="AF74"/>
      <c r="AG74"/>
      <c r="AH74"/>
      <c r="AI74"/>
      <c r="AJ74" s="639"/>
      <c r="AK74"/>
      <c r="AL74"/>
      <c r="AM74"/>
      <c r="AN74"/>
      <c r="AO74"/>
      <c r="AP74"/>
      <c r="AQ74"/>
      <c r="AR74"/>
      <c r="AS74"/>
      <c r="AT74"/>
      <c r="AU74"/>
      <c r="AV74"/>
      <c r="AW74"/>
      <c r="AX74" s="794"/>
      <c r="AY74" s="794"/>
      <c r="AZ74" s="639"/>
      <c r="BA74"/>
      <c r="BB74"/>
      <c r="BC74"/>
      <c r="BD74"/>
      <c r="BE74"/>
      <c r="BF74"/>
      <c r="BG74"/>
      <c r="BT74" s="662"/>
    </row>
    <row r="75" spans="3:72" s="84" customFormat="1" ht="18.75" customHeight="1">
      <c r="C75"/>
      <c r="D75"/>
      <c r="E75" s="674"/>
      <c r="F75" s="674"/>
      <c r="G75"/>
      <c r="H75"/>
      <c r="I75"/>
      <c r="J75"/>
      <c r="K75" s="646"/>
      <c r="L75" s="646"/>
      <c r="M75" s="646"/>
      <c r="N75" s="646"/>
      <c r="O75" s="646"/>
      <c r="P75"/>
      <c r="Q75" s="644"/>
      <c r="R75" s="644"/>
      <c r="S75" s="644"/>
      <c r="T75" s="644"/>
      <c r="U75" s="644"/>
      <c r="V75" s="644"/>
      <c r="W75"/>
      <c r="X75"/>
      <c r="Y75"/>
      <c r="Z75"/>
      <c r="AA75"/>
      <c r="AB75"/>
      <c r="AC75"/>
      <c r="AD75"/>
      <c r="AE75"/>
      <c r="AF75"/>
      <c r="AG75"/>
      <c r="AH75"/>
      <c r="AI75"/>
      <c r="AJ75"/>
      <c r="AK75"/>
      <c r="AL75"/>
      <c r="AM75"/>
      <c r="AN75"/>
      <c r="AO75"/>
      <c r="AP75"/>
      <c r="AQ75"/>
      <c r="AR75"/>
      <c r="AS75"/>
      <c r="AT75"/>
      <c r="AU75"/>
      <c r="AV75"/>
      <c r="AW75"/>
      <c r="AX75"/>
      <c r="AY75"/>
      <c r="AZ75" s="639"/>
      <c r="BA75"/>
      <c r="BB75"/>
      <c r="BC75"/>
      <c r="BD75"/>
      <c r="BE75"/>
      <c r="BF75"/>
      <c r="BG75"/>
      <c r="BT75" s="662"/>
    </row>
    <row r="76" spans="1:76" s="84" customFormat="1" ht="15" customHeight="1">
      <c r="A76" s="629"/>
      <c r="B76" s="6"/>
      <c r="C76" s="6"/>
      <c r="D76" s="6" t="s">
        <v>392</v>
      </c>
      <c r="E76" s="6"/>
      <c r="F76" s="6"/>
      <c r="G76"/>
      <c r="H76"/>
      <c r="I76" s="6"/>
      <c r="J76" t="s">
        <v>333</v>
      </c>
      <c r="K76" s="6"/>
      <c r="L76"/>
      <c r="M76"/>
      <c r="N76" t="s">
        <v>247</v>
      </c>
      <c r="O76" s="6"/>
      <c r="P76" s="6"/>
      <c r="Q76" s="6"/>
      <c r="R76" s="6"/>
      <c r="S76" s="6"/>
      <c r="T76" s="6"/>
      <c r="U76" s="6"/>
      <c r="V76" s="641"/>
      <c r="W76" s="641"/>
      <c r="X76" s="641"/>
      <c r="Y76"/>
      <c r="Z76"/>
      <c r="AA76"/>
      <c r="AB76"/>
      <c r="AC76"/>
      <c r="AD76"/>
      <c r="AE76"/>
      <c r="AF76"/>
      <c r="AG76"/>
      <c r="AH76"/>
      <c r="AI76"/>
      <c r="AJ76" s="639"/>
      <c r="AK76" s="636"/>
      <c r="AL76"/>
      <c r="AM76" s="636"/>
      <c r="AN76" s="639"/>
      <c r="AO76"/>
      <c r="AP76" s="801" t="s">
        <v>297</v>
      </c>
      <c r="AQ76" s="801"/>
      <c r="AR76" s="801"/>
      <c r="AS76" s="801"/>
      <c r="AT76" s="801"/>
      <c r="AU76"/>
      <c r="AV76"/>
      <c r="AW76" s="794" t="s">
        <v>218</v>
      </c>
      <c r="AX76" s="794"/>
      <c r="AY76" s="794"/>
      <c r="AZ76" s="794"/>
      <c r="BA76"/>
      <c r="BB76" s="673"/>
      <c r="BC76" s="672" t="s">
        <v>384</v>
      </c>
      <c r="BD76" s="672"/>
      <c r="BE76" s="672"/>
      <c r="BF76" s="672"/>
      <c r="BG76" s="671"/>
      <c r="BO76" s="666"/>
      <c r="BP76" s="666"/>
      <c r="BQ76" s="666"/>
      <c r="BR76" s="666"/>
      <c r="BS76" s="666"/>
      <c r="BT76" s="666"/>
      <c r="BU76" s="666"/>
      <c r="BV76" s="666"/>
      <c r="BW76" s="666"/>
      <c r="BX76" s="666"/>
    </row>
    <row r="77" spans="1:76" s="84" customFormat="1" ht="15" customHeight="1">
      <c r="A77" s="629"/>
      <c r="B77" s="629"/>
      <c r="C77" s="632"/>
      <c r="D77" s="632"/>
      <c r="K77" s="85"/>
      <c r="O77" s="670"/>
      <c r="P77" s="670"/>
      <c r="Q77" s="670"/>
      <c r="R77" s="670"/>
      <c r="V77" s="88"/>
      <c r="W77" s="88"/>
      <c r="X77" s="88"/>
      <c r="AJ77" s="6"/>
      <c r="AK77" s="6"/>
      <c r="AL77" s="6"/>
      <c r="AM77" s="6"/>
      <c r="AN77" s="6"/>
      <c r="AO77" s="6"/>
      <c r="AP77" s="130"/>
      <c r="AQ77" s="6"/>
      <c r="AR77" s="6"/>
      <c r="AS77" s="6"/>
      <c r="AT77" s="6"/>
      <c r="AU77" s="6"/>
      <c r="AV77" s="6"/>
      <c r="AW77" s="6"/>
      <c r="AX77" s="6"/>
      <c r="AY77" s="669"/>
      <c r="BB77" s="668"/>
      <c r="BC77" s="668"/>
      <c r="BD77" s="667"/>
      <c r="BE77" s="667"/>
      <c r="BF77" s="667"/>
      <c r="BG77" s="667"/>
      <c r="BH77" s="665"/>
      <c r="BI77" s="221"/>
      <c r="BO77" s="666"/>
      <c r="BP77" s="666"/>
      <c r="BQ77" s="666"/>
      <c r="BR77" s="666"/>
      <c r="BS77" s="666"/>
      <c r="BT77" s="666"/>
      <c r="BU77" s="666"/>
      <c r="BV77" s="666"/>
      <c r="BW77" s="666"/>
      <c r="BX77" s="666"/>
    </row>
    <row r="78" spans="1:61" s="84" customFormat="1" ht="15" customHeight="1">
      <c r="A78" s="527"/>
      <c r="B78" s="527"/>
      <c r="C78" s="527"/>
      <c r="D78" s="527"/>
      <c r="E78" s="527"/>
      <c r="F78" s="527"/>
      <c r="G78" s="527"/>
      <c r="H78" s="527"/>
      <c r="I78" s="527"/>
      <c r="J78" s="527"/>
      <c r="K78" s="527"/>
      <c r="L78" s="527"/>
      <c r="M78" s="527"/>
      <c r="N78" s="527"/>
      <c r="O78" s="527"/>
      <c r="P78" s="527"/>
      <c r="Q78" s="527"/>
      <c r="R78" s="527"/>
      <c r="S78" s="527"/>
      <c r="T78" s="527"/>
      <c r="U78" s="527"/>
      <c r="V78" s="528"/>
      <c r="W78" s="528"/>
      <c r="X78" s="528"/>
      <c r="Y78" s="528"/>
      <c r="Z78" s="527"/>
      <c r="AA78" s="527"/>
      <c r="AB78" s="527"/>
      <c r="AC78" s="529"/>
      <c r="AD78" s="529"/>
      <c r="AE78" s="530"/>
      <c r="AF78" s="530"/>
      <c r="AG78" s="530"/>
      <c r="AH78" s="530"/>
      <c r="AI78" s="530"/>
      <c r="AJ78" s="531"/>
      <c r="AK78" s="531"/>
      <c r="AL78" s="531"/>
      <c r="AM78" s="531"/>
      <c r="AN78" s="531"/>
      <c r="AO78" s="528"/>
      <c r="AP78" s="528"/>
      <c r="AQ78" s="528"/>
      <c r="AR78" s="528"/>
      <c r="AS78" s="527"/>
      <c r="AT78" s="527"/>
      <c r="AU78" s="527"/>
      <c r="AV78" s="529"/>
      <c r="AW78" s="529"/>
      <c r="AX78" s="530"/>
      <c r="AY78" s="532"/>
      <c r="AZ78" s="532"/>
      <c r="BA78" s="532"/>
      <c r="BB78" s="532"/>
      <c r="BC78" s="531"/>
      <c r="BD78" s="533"/>
      <c r="BE78" s="533"/>
      <c r="BF78" s="533"/>
      <c r="BG78" s="533"/>
      <c r="BH78" s="533"/>
      <c r="BI78" s="665"/>
    </row>
    <row r="79" spans="2:66" ht="25.5" customHeight="1">
      <c r="B79" s="787" t="s">
        <v>235</v>
      </c>
      <c r="C79" s="788"/>
      <c r="D79" s="788"/>
      <c r="E79" s="788"/>
      <c r="F79" s="788"/>
      <c r="G79" s="788"/>
      <c r="H79" s="788"/>
      <c r="I79" s="788"/>
      <c r="J79" s="789"/>
      <c r="Z79" s="664"/>
      <c r="AA79" s="664"/>
      <c r="AB79" s="664"/>
      <c r="AC79" s="664"/>
      <c r="AD79" s="664"/>
      <c r="AE79" s="664"/>
      <c r="AF79" s="664"/>
      <c r="AG79" s="664"/>
      <c r="AH79" s="664"/>
      <c r="AI79" s="664"/>
      <c r="BN79"/>
    </row>
    <row r="80" spans="2:72" s="84" customFormat="1" ht="15" customHeight="1">
      <c r="B80" t="s">
        <v>391</v>
      </c>
      <c r="C80" s="6"/>
      <c r="D80" s="6"/>
      <c r="E80" s="6"/>
      <c r="F80" s="6"/>
      <c r="G80" s="6"/>
      <c r="H80" s="6"/>
      <c r="I80" s="6"/>
      <c r="J80" s="6"/>
      <c r="K80" s="6"/>
      <c r="L80" s="6"/>
      <c r="M80" s="6"/>
      <c r="N80" s="6"/>
      <c r="O80" s="6"/>
      <c r="P80" s="6"/>
      <c r="Q80" s="6"/>
      <c r="R80" s="6"/>
      <c r="S80" s="6"/>
      <c r="T80" s="6"/>
      <c r="U80" s="6"/>
      <c r="V80" s="6"/>
      <c r="W80" s="6"/>
      <c r="X80" s="6"/>
      <c r="Y80" s="6"/>
      <c r="Z80" s="6"/>
      <c r="AA80" s="6"/>
      <c r="AB80" s="801" t="s">
        <v>92</v>
      </c>
      <c r="AC80" s="801"/>
      <c r="AD80" s="6"/>
      <c r="AE80" s="6"/>
      <c r="AF80" s="6"/>
      <c r="AG80" s="6"/>
      <c r="AH80" s="6"/>
      <c r="AI80" s="6"/>
      <c r="AJ80" s="648"/>
      <c r="AK80" s="6"/>
      <c r="AL80" s="6"/>
      <c r="AM80" s="6"/>
      <c r="AN80" s="6"/>
      <c r="AO80" s="6"/>
      <c r="AP80" s="6"/>
      <c r="AQ80" s="6"/>
      <c r="AR80" s="6"/>
      <c r="AS80" s="6"/>
      <c r="AT80" s="6"/>
      <c r="AU80" s="6"/>
      <c r="AV80" s="6"/>
      <c r="AW80" s="6"/>
      <c r="AX80" s="6"/>
      <c r="AY80" s="6"/>
      <c r="AZ80" s="6"/>
      <c r="BA80" s="6"/>
      <c r="BB80" s="6"/>
      <c r="BC80" s="6"/>
      <c r="BD80" s="6"/>
      <c r="BE80" s="6"/>
      <c r="BF80" s="6"/>
      <c r="BG80"/>
      <c r="BH80"/>
      <c r="BN80" s="629"/>
      <c r="BO80" s="629"/>
      <c r="BP80" s="629"/>
      <c r="BS80" s="662"/>
      <c r="BT80" s="662"/>
    </row>
    <row r="81" spans="2:72" s="84" customFormat="1" ht="15" customHeight="1">
      <c r="B81" t="s">
        <v>390</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48"/>
      <c r="AK81" s="6"/>
      <c r="AL81" s="6"/>
      <c r="AM81" s="6"/>
      <c r="AN81" s="6"/>
      <c r="AO81" s="6"/>
      <c r="AP81" s="6"/>
      <c r="AQ81" s="6"/>
      <c r="AR81" s="6"/>
      <c r="AS81" s="6"/>
      <c r="AT81" s="6"/>
      <c r="AU81" s="6"/>
      <c r="AV81" s="6"/>
      <c r="AW81" s="6"/>
      <c r="AX81" s="6"/>
      <c r="AY81" s="6"/>
      <c r="AZ81" s="6"/>
      <c r="BA81" s="6"/>
      <c r="BB81" s="6"/>
      <c r="BC81" s="6"/>
      <c r="BD81" s="6"/>
      <c r="BE81" s="6"/>
      <c r="BF81" s="6"/>
      <c r="BG81"/>
      <c r="BH81"/>
      <c r="BN81" s="629"/>
      <c r="BO81" s="629"/>
      <c r="BP81" s="629"/>
      <c r="BS81" s="662"/>
      <c r="BT81" s="662"/>
    </row>
    <row r="82" spans="2:72" s="84" customFormat="1" ht="15" customHeight="1">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63"/>
      <c r="AD82" s="663"/>
      <c r="AE82" s="663"/>
      <c r="AF82" s="663"/>
      <c r="AG82" s="6"/>
      <c r="AH82" s="5"/>
      <c r="AI82" s="6"/>
      <c r="AJ82" s="6"/>
      <c r="AK82" s="6"/>
      <c r="AL82" s="6"/>
      <c r="AM82" s="6"/>
      <c r="AN82" s="6"/>
      <c r="AO82" s="6"/>
      <c r="AP82" s="6"/>
      <c r="AQ82" s="6"/>
      <c r="AR82" s="6"/>
      <c r="AS82" s="6"/>
      <c r="AT82" s="6"/>
      <c r="AU82" s="6"/>
      <c r="AV82" s="6"/>
      <c r="AW82" s="6"/>
      <c r="AX82" s="6"/>
      <c r="AY82" s="6"/>
      <c r="AZ82" s="6"/>
      <c r="BA82" s="6"/>
      <c r="BB82" s="6"/>
      <c r="BC82" s="6"/>
      <c r="BD82" s="6"/>
      <c r="BE82" s="6"/>
      <c r="BF82" s="6"/>
      <c r="BG82"/>
      <c r="BH82"/>
      <c r="BN82" s="629"/>
      <c r="BO82" s="629"/>
      <c r="BP82" s="629"/>
      <c r="BS82" s="662"/>
      <c r="BT82" s="662"/>
    </row>
    <row r="83" spans="2:72" s="84" customFormat="1" ht="15" customHeight="1">
      <c r="B83" s="6"/>
      <c r="C83" s="6"/>
      <c r="D83" s="6"/>
      <c r="E83" s="6"/>
      <c r="F83" s="6"/>
      <c r="G83" s="6"/>
      <c r="H83" s="6"/>
      <c r="I83" s="6"/>
      <c r="J83" s="6"/>
      <c r="K83" s="6"/>
      <c r="L83" s="6"/>
      <c r="M83" s="6"/>
      <c r="N83" s="6"/>
      <c r="O83" s="6"/>
      <c r="P83" s="6"/>
      <c r="Q83" s="6"/>
      <c r="R83" s="6"/>
      <c r="S83" s="6"/>
      <c r="T83" s="6"/>
      <c r="V83" s="6"/>
      <c r="W83"/>
      <c r="X83" s="639" t="s">
        <v>213</v>
      </c>
      <c r="Y83"/>
      <c r="Z83" s="6"/>
      <c r="AA83" s="801" t="s">
        <v>389</v>
      </c>
      <c r="AB83" s="801"/>
      <c r="AC83" s="801"/>
      <c r="AD83" s="801"/>
      <c r="AE83" s="801"/>
      <c r="AF83" s="663"/>
      <c r="AG83" t="s">
        <v>383</v>
      </c>
      <c r="AH83"/>
      <c r="AI83"/>
      <c r="AJ83" s="644"/>
      <c r="AK83"/>
      <c r="AL83" s="6"/>
      <c r="AM83" s="6"/>
      <c r="AN83" s="6"/>
      <c r="AO83" s="6"/>
      <c r="AP83" s="6"/>
      <c r="AQ83" s="6"/>
      <c r="AR83" s="6"/>
      <c r="AS83" s="6"/>
      <c r="AT83" s="6"/>
      <c r="AU83" s="6"/>
      <c r="AV83" s="6"/>
      <c r="AW83" s="6"/>
      <c r="AX83" s="6"/>
      <c r="AY83" s="6"/>
      <c r="AZ83" s="6"/>
      <c r="BA83" s="6"/>
      <c r="BB83" s="6"/>
      <c r="BC83" s="6"/>
      <c r="BD83" s="6"/>
      <c r="BE83" s="6"/>
      <c r="BF83" s="6"/>
      <c r="BG83"/>
      <c r="BH83"/>
      <c r="BN83" s="140"/>
      <c r="BO83" s="140"/>
      <c r="BP83" s="629"/>
      <c r="BS83" s="662"/>
      <c r="BT83" s="662"/>
    </row>
    <row r="84" spans="2:67" s="84" customFormat="1" ht="15" customHeight="1">
      <c r="B84" s="6"/>
      <c r="C84" s="6"/>
      <c r="D84" s="6"/>
      <c r="E84" s="6"/>
      <c r="F84" s="6"/>
      <c r="G84" s="6"/>
      <c r="H84" s="6"/>
      <c r="I84" s="6"/>
      <c r="J84" s="6"/>
      <c r="K84" s="6"/>
      <c r="L84" s="6"/>
      <c r="M84" s="6"/>
      <c r="N84" s="6"/>
      <c r="O84" s="6"/>
      <c r="P84" s="6"/>
      <c r="Q84" s="6"/>
      <c r="R84" s="6"/>
      <c r="S84" s="6"/>
      <c r="T84" s="6"/>
      <c r="U84" s="6"/>
      <c r="V84" s="6"/>
      <c r="W84" s="6"/>
      <c r="X84" s="6"/>
      <c r="Y84" s="6"/>
      <c r="Z84" s="6"/>
      <c r="AA84" s="801"/>
      <c r="AB84" s="801"/>
      <c r="AC84" s="801"/>
      <c r="AD84" s="801"/>
      <c r="AE84" s="801"/>
      <c r="AF84" s="6"/>
      <c r="AG84" s="6"/>
      <c r="AH84" s="6"/>
      <c r="AI84" s="6"/>
      <c r="AJ84" s="648"/>
      <c r="AK84" s="6"/>
      <c r="AL84" s="6"/>
      <c r="AM84" s="6"/>
      <c r="AN84" s="6"/>
      <c r="AO84" s="6"/>
      <c r="AP84" s="6"/>
      <c r="AQ84" s="6"/>
      <c r="AR84" s="6"/>
      <c r="AS84" s="6"/>
      <c r="AT84" s="6"/>
      <c r="AU84" s="6"/>
      <c r="AV84" s="6"/>
      <c r="AW84" s="6"/>
      <c r="AX84" s="6"/>
      <c r="AY84" s="6"/>
      <c r="AZ84" s="6"/>
      <c r="BA84" s="6"/>
      <c r="BB84" s="6"/>
      <c r="BC84" s="6"/>
      <c r="BD84" s="6"/>
      <c r="BE84" s="6"/>
      <c r="BF84" s="6"/>
      <c r="BG84"/>
      <c r="BH84"/>
      <c r="BN84" s="137"/>
      <c r="BO84" s="137"/>
    </row>
    <row r="85" spans="2:60" s="84" customFormat="1" ht="15" customHeight="1">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48"/>
      <c r="AK85" s="6"/>
      <c r="AL85" s="6"/>
      <c r="AM85" s="6"/>
      <c r="AN85" s="6"/>
      <c r="AO85" s="6"/>
      <c r="AP85" s="6"/>
      <c r="AQ85" s="6"/>
      <c r="AR85" s="6"/>
      <c r="AS85" s="6"/>
      <c r="AT85" s="6"/>
      <c r="AU85" s="6"/>
      <c r="AV85" s="6"/>
      <c r="AW85" s="6"/>
      <c r="AX85" s="6"/>
      <c r="AY85" s="6"/>
      <c r="AZ85" s="6"/>
      <c r="BA85" s="6"/>
      <c r="BB85" s="6"/>
      <c r="BC85" s="6"/>
      <c r="BD85" s="6"/>
      <c r="BE85" s="6"/>
      <c r="BF85" s="6"/>
      <c r="BG85"/>
      <c r="BH85"/>
    </row>
    <row r="86" spans="1:60" s="84" customFormat="1" ht="15" customHeight="1" thickBot="1">
      <c r="A86" s="661"/>
      <c r="B86" s="655"/>
      <c r="C86" s="655"/>
      <c r="D86" s="655"/>
      <c r="E86" s="655"/>
      <c r="F86" s="655"/>
      <c r="G86" s="655"/>
      <c r="H86" s="655"/>
      <c r="I86" s="655"/>
      <c r="J86" s="655"/>
      <c r="K86" s="655"/>
      <c r="L86" s="655"/>
      <c r="M86" s="655"/>
      <c r="N86" s="655"/>
      <c r="O86" s="655"/>
      <c r="P86" s="655"/>
      <c r="Q86" s="655"/>
      <c r="R86" s="655"/>
      <c r="S86" s="655"/>
      <c r="T86" s="655"/>
      <c r="U86" s="655"/>
      <c r="V86" s="803" t="s">
        <v>54</v>
      </c>
      <c r="W86" s="803"/>
      <c r="X86" s="655"/>
      <c r="Y86" s="660"/>
      <c r="Z86" s="660"/>
      <c r="AA86" s="654" t="s">
        <v>383</v>
      </c>
      <c r="AB86" s="659"/>
      <c r="AC86" s="654"/>
      <c r="AD86" s="654"/>
      <c r="AE86" s="654"/>
      <c r="AF86" s="655"/>
      <c r="AG86" s="658"/>
      <c r="AH86" s="803" t="s">
        <v>93</v>
      </c>
      <c r="AI86" s="803"/>
      <c r="AJ86" s="655"/>
      <c r="AK86" s="655"/>
      <c r="AL86" s="655"/>
      <c r="AM86" s="657"/>
      <c r="AN86" s="657"/>
      <c r="AO86" s="655"/>
      <c r="AP86" s="658"/>
      <c r="AQ86" s="658"/>
      <c r="AR86" s="655"/>
      <c r="AS86" s="655"/>
      <c r="AT86" s="655"/>
      <c r="AU86" s="657"/>
      <c r="AV86" s="655"/>
      <c r="AW86" s="655"/>
      <c r="AX86" s="655"/>
      <c r="AY86" s="656"/>
      <c r="AZ86" s="656"/>
      <c r="BA86" s="655"/>
      <c r="BB86" s="655"/>
      <c r="BC86" s="655"/>
      <c r="BD86" s="655"/>
      <c r="BE86" s="655"/>
      <c r="BF86" s="655"/>
      <c r="BG86" s="654"/>
      <c r="BH86" s="654"/>
    </row>
    <row r="87" spans="2:60" s="84" customFormat="1" ht="15" customHeight="1">
      <c r="B87" s="6"/>
      <c r="C87" s="6"/>
      <c r="D87" s="6"/>
      <c r="E87" s="6"/>
      <c r="F87" s="6"/>
      <c r="G87" s="6"/>
      <c r="H87" s="6"/>
      <c r="I87" s="6"/>
      <c r="J87" s="6"/>
      <c r="K87" s="6"/>
      <c r="L87" s="6"/>
      <c r="M87" s="6"/>
      <c r="N87" s="6"/>
      <c r="O87" s="6"/>
      <c r="P87" s="6"/>
      <c r="Q87" s="6"/>
      <c r="R87" s="6"/>
      <c r="S87" s="6"/>
      <c r="T87" s="6"/>
      <c r="U87" s="6"/>
      <c r="V87" s="6"/>
      <c r="W87" s="6"/>
      <c r="X87" s="6"/>
      <c r="Y87" s="130"/>
      <c r="Z87" s="130"/>
      <c r="AA87" s="6"/>
      <c r="AB87" s="5"/>
      <c r="AC87" s="6"/>
      <c r="AD87" s="6"/>
      <c r="AE87" s="6"/>
      <c r="AF87" s="6"/>
      <c r="AG87" s="631"/>
      <c r="AH87" s="6"/>
      <c r="AI87" s="5"/>
      <c r="AJ87" s="6"/>
      <c r="AK87" s="6"/>
      <c r="AL87" s="6"/>
      <c r="AO87" s="6"/>
      <c r="AP87" s="631"/>
      <c r="AQ87" s="631"/>
      <c r="AR87" s="6"/>
      <c r="AS87" s="6"/>
      <c r="AT87" s="6"/>
      <c r="AV87" s="6"/>
      <c r="AW87" s="6"/>
      <c r="AX87" s="6"/>
      <c r="AY87" s="648"/>
      <c r="AZ87" s="648"/>
      <c r="BA87" s="6"/>
      <c r="BB87" s="6"/>
      <c r="BC87" s="6"/>
      <c r="BD87" s="6"/>
      <c r="BE87" s="6"/>
      <c r="BF87" s="6"/>
      <c r="BG87"/>
      <c r="BH87"/>
    </row>
    <row r="88" spans="2:60" s="84" customFormat="1" ht="15" customHeight="1">
      <c r="B88" s="653" t="s">
        <v>388</v>
      </c>
      <c r="C88" s="650"/>
      <c r="D88" s="650"/>
      <c r="E88" s="650"/>
      <c r="F88" s="650"/>
      <c r="G88" s="650"/>
      <c r="H88" s="650"/>
      <c r="I88" s="650"/>
      <c r="J88" s="650"/>
      <c r="K88" s="650"/>
      <c r="L88" s="650"/>
      <c r="M88" s="649"/>
      <c r="N88" s="6"/>
      <c r="O88" s="653" t="s">
        <v>387</v>
      </c>
      <c r="P88" s="650"/>
      <c r="Q88" s="650"/>
      <c r="R88" s="650"/>
      <c r="S88" s="650"/>
      <c r="T88" s="650"/>
      <c r="U88" s="650"/>
      <c r="V88" s="650"/>
      <c r="W88" s="650"/>
      <c r="X88" s="650"/>
      <c r="Y88" s="652"/>
      <c r="Z88" s="652"/>
      <c r="AA88" s="650"/>
      <c r="AB88" s="651"/>
      <c r="AC88" s="650"/>
      <c r="AD88" s="650"/>
      <c r="AE88" s="650"/>
      <c r="AF88" s="650"/>
      <c r="AG88" s="635"/>
      <c r="AH88" s="650"/>
      <c r="AI88" s="651"/>
      <c r="AJ88" s="650"/>
      <c r="AK88" s="650"/>
      <c r="AL88" s="650"/>
      <c r="AM88" s="650"/>
      <c r="AN88" s="650"/>
      <c r="AO88" s="650"/>
      <c r="AP88" s="650"/>
      <c r="AQ88" s="650"/>
      <c r="AR88" s="650"/>
      <c r="AS88" s="650"/>
      <c r="AT88" s="649"/>
      <c r="AV88" s="6"/>
      <c r="AW88" s="6"/>
      <c r="AX88" s="6"/>
      <c r="AY88" s="648"/>
      <c r="AZ88" s="648"/>
      <c r="BA88" s="6"/>
      <c r="BB88" s="6"/>
      <c r="BC88" s="6"/>
      <c r="BD88" s="6"/>
      <c r="BE88" s="6"/>
      <c r="BF88" s="6"/>
      <c r="BG88"/>
      <c r="BH88"/>
    </row>
    <row r="89" spans="2:60" s="84" customFormat="1" ht="15" customHeight="1">
      <c r="B89" s="6"/>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s="636"/>
      <c r="AS89"/>
      <c r="AT89" s="636"/>
      <c r="AU89"/>
      <c r="AV89"/>
      <c r="AW89"/>
      <c r="AX89"/>
      <c r="AY89"/>
      <c r="AZ89"/>
      <c r="BA89"/>
      <c r="BB89"/>
      <c r="BC89"/>
      <c r="BD89"/>
      <c r="BE89" s="641"/>
      <c r="BF89"/>
      <c r="BG89"/>
      <c r="BH89"/>
    </row>
    <row r="90" spans="2:60" s="84" customFormat="1" ht="15" customHeight="1">
      <c r="B90"/>
      <c r="C90"/>
      <c r="D90" s="216"/>
      <c r="E90"/>
      <c r="F90"/>
      <c r="G90" s="646"/>
      <c r="I90" s="801" t="s">
        <v>297</v>
      </c>
      <c r="J90" s="801"/>
      <c r="K90" s="801"/>
      <c r="L90" s="801"/>
      <c r="M90"/>
      <c r="N90"/>
      <c r="O90"/>
      <c r="P90"/>
      <c r="Q90"/>
      <c r="R90"/>
      <c r="S90"/>
      <c r="T90"/>
      <c r="U90"/>
      <c r="V90"/>
      <c r="W90" s="769" t="s">
        <v>386</v>
      </c>
      <c r="X90" s="769"/>
      <c r="Y90" s="769"/>
      <c r="Z90" s="769"/>
      <c r="AA90" s="769"/>
      <c r="AB90"/>
      <c r="AC90" s="639"/>
      <c r="AD90" s="801" t="s">
        <v>212</v>
      </c>
      <c r="AE90" s="801"/>
      <c r="AF90" s="639"/>
      <c r="AG90"/>
      <c r="AH90" s="780" t="s">
        <v>146</v>
      </c>
      <c r="AI90" s="780"/>
      <c r="AJ90" s="780"/>
      <c r="AK90" s="780"/>
      <c r="AL90" s="780"/>
      <c r="AM90" s="780"/>
      <c r="AN90"/>
      <c r="AO90"/>
      <c r="AP90"/>
      <c r="AQ90"/>
      <c r="AR90"/>
      <c r="AS90"/>
      <c r="AT90"/>
      <c r="AU90"/>
      <c r="AV90"/>
      <c r="AW90" s="801" t="s">
        <v>385</v>
      </c>
      <c r="AX90" s="801"/>
      <c r="AY90" s="801"/>
      <c r="AZ90" s="801"/>
      <c r="BA90"/>
      <c r="BB90"/>
      <c r="BC90"/>
      <c r="BD90" s="216"/>
      <c r="BE90" s="216"/>
      <c r="BF90" s="216"/>
      <c r="BG90"/>
      <c r="BH90" s="216"/>
    </row>
    <row r="91" spans="1:77" s="84" customFormat="1" ht="15" customHeight="1">
      <c r="A91" s="638"/>
      <c r="B91" s="216"/>
      <c r="C91" s="216"/>
      <c r="D91"/>
      <c r="E91"/>
      <c r="F91"/>
      <c r="G91" s="646"/>
      <c r="H91"/>
      <c r="I91"/>
      <c r="J91"/>
      <c r="K91"/>
      <c r="L91"/>
      <c r="M91"/>
      <c r="N91"/>
      <c r="O91"/>
      <c r="P91"/>
      <c r="Q91"/>
      <c r="R91"/>
      <c r="S91"/>
      <c r="T91"/>
      <c r="U91"/>
      <c r="V91"/>
      <c r="W91"/>
      <c r="X91"/>
      <c r="Y91"/>
      <c r="Z91"/>
      <c r="AA91"/>
      <c r="AB91"/>
      <c r="AC91"/>
      <c r="AD91"/>
      <c r="AE91"/>
      <c r="AF91"/>
      <c r="AG91"/>
      <c r="AH91"/>
      <c r="AI91"/>
      <c r="AJ91" s="644"/>
      <c r="AK91"/>
      <c r="AL91"/>
      <c r="AM91"/>
      <c r="AN91"/>
      <c r="AO91"/>
      <c r="AP91"/>
      <c r="AQ91"/>
      <c r="AR91"/>
      <c r="AS91"/>
      <c r="AT91"/>
      <c r="AU91"/>
      <c r="AV91"/>
      <c r="AW91"/>
      <c r="AX91"/>
      <c r="AY91"/>
      <c r="AZ91"/>
      <c r="BA91"/>
      <c r="BB91"/>
      <c r="BC91"/>
      <c r="BD91"/>
      <c r="BE91"/>
      <c r="BF91"/>
      <c r="BG91"/>
      <c r="BH91"/>
      <c r="BN91" s="638"/>
      <c r="BO91" s="638"/>
      <c r="BP91" s="638"/>
      <c r="BQ91" s="638"/>
      <c r="BR91" s="638"/>
      <c r="BS91" s="638"/>
      <c r="BT91" s="638"/>
      <c r="BU91" s="638"/>
      <c r="BV91" s="638"/>
      <c r="BW91" s="638"/>
      <c r="BX91" s="638"/>
      <c r="BY91" s="638"/>
    </row>
    <row r="92" spans="2:60" s="84" customFormat="1" ht="15" customHeight="1">
      <c r="B92" s="642"/>
      <c r="C92" s="216"/>
      <c r="D92"/>
      <c r="E92"/>
      <c r="F92"/>
      <c r="G92" s="646"/>
      <c r="H92"/>
      <c r="I92"/>
      <c r="J92"/>
      <c r="K92"/>
      <c r="L92"/>
      <c r="M92" s="641"/>
      <c r="N92"/>
      <c r="O92"/>
      <c r="P92"/>
      <c r="Q92"/>
      <c r="R92"/>
      <c r="S92"/>
      <c r="T92"/>
      <c r="U92"/>
      <c r="V92"/>
      <c r="W92"/>
      <c r="X92"/>
      <c r="Y92" s="641"/>
      <c r="Z92"/>
      <c r="AA92"/>
      <c r="AB92" s="647"/>
      <c r="AC92" s="647"/>
      <c r="AD92" s="647"/>
      <c r="AE92" s="647"/>
      <c r="AF92" s="647"/>
      <c r="AG92" s="647"/>
      <c r="AH92" s="636"/>
      <c r="AI92"/>
      <c r="AJ92"/>
      <c r="AK92"/>
      <c r="AL92"/>
      <c r="AM92"/>
      <c r="AN92"/>
      <c r="AO92"/>
      <c r="AP92"/>
      <c r="AQ92" s="636"/>
      <c r="AR92"/>
      <c r="AS92"/>
      <c r="AT92"/>
      <c r="AU92"/>
      <c r="AV92" s="636"/>
      <c r="AW92"/>
      <c r="AX92"/>
      <c r="AY92"/>
      <c r="AZ92"/>
      <c r="BA92"/>
      <c r="BB92"/>
      <c r="BC92"/>
      <c r="BD92"/>
      <c r="BE92"/>
      <c r="BF92"/>
      <c r="BG92"/>
      <c r="BH92"/>
    </row>
    <row r="93" spans="2:60" s="84" customFormat="1" ht="15" customHeight="1">
      <c r="B93" s="642"/>
      <c r="C93"/>
      <c r="D93"/>
      <c r="E93" s="794" t="s">
        <v>213</v>
      </c>
      <c r="F93" s="794"/>
      <c r="G93" s="794"/>
      <c r="H93"/>
      <c r="I93" s="802" t="s">
        <v>92</v>
      </c>
      <c r="J93" s="802"/>
      <c r="K93" s="802"/>
      <c r="L93" s="802"/>
      <c r="M93"/>
      <c r="N93" t="s">
        <v>383</v>
      </c>
      <c r="O93"/>
      <c r="P93"/>
      <c r="Q93"/>
      <c r="R93"/>
      <c r="S93"/>
      <c r="T93"/>
      <c r="U93"/>
      <c r="V93"/>
      <c r="W93" s="801" t="s">
        <v>215</v>
      </c>
      <c r="X93" s="801"/>
      <c r="Y93" s="801"/>
      <c r="Z93"/>
      <c r="AA93"/>
      <c r="AB93" s="802" t="s">
        <v>54</v>
      </c>
      <c r="AC93" s="802"/>
      <c r="AD93" s="802"/>
      <c r="AE93" s="802"/>
      <c r="AF93" s="802"/>
      <c r="AG93" s="802"/>
      <c r="AH93" s="639"/>
      <c r="AI93" s="639"/>
      <c r="AJ93" s="6"/>
      <c r="AK93" t="s">
        <v>216</v>
      </c>
      <c r="AL93" s="639"/>
      <c r="AM93" s="644"/>
      <c r="AN93"/>
      <c r="AO93"/>
      <c r="AP93"/>
      <c r="AQ93" s="639"/>
      <c r="AR93"/>
      <c r="AS93" s="794" t="s">
        <v>213</v>
      </c>
      <c r="AT93" s="794"/>
      <c r="AU93" s="794"/>
      <c r="AV93"/>
      <c r="AW93" s="801" t="s">
        <v>93</v>
      </c>
      <c r="AX93" s="801"/>
      <c r="AY93" s="801"/>
      <c r="AZ93" s="801"/>
      <c r="BA93"/>
      <c r="BB93" t="s">
        <v>383</v>
      </c>
      <c r="BC93"/>
      <c r="BD93"/>
      <c r="BE93"/>
      <c r="BF93"/>
      <c r="BG93" s="639"/>
      <c r="BH93"/>
    </row>
    <row r="94" spans="1:61" s="84" customFormat="1" ht="15" customHeight="1">
      <c r="A94" s="643"/>
      <c r="B94" s="642"/>
      <c r="C94"/>
      <c r="D94"/>
      <c r="E94"/>
      <c r="F94"/>
      <c r="G94" s="646"/>
      <c r="H94"/>
      <c r="I94" s="802"/>
      <c r="J94" s="802"/>
      <c r="K94" s="802"/>
      <c r="L94" s="802"/>
      <c r="M94"/>
      <c r="N94"/>
      <c r="O94"/>
      <c r="P94"/>
      <c r="Q94"/>
      <c r="R94"/>
      <c r="S94"/>
      <c r="T94"/>
      <c r="U94"/>
      <c r="V94"/>
      <c r="W94"/>
      <c r="X94"/>
      <c r="Y94"/>
      <c r="Z94"/>
      <c r="AA94"/>
      <c r="AB94" s="802"/>
      <c r="AC94" s="802"/>
      <c r="AD94" s="802"/>
      <c r="AE94" s="802"/>
      <c r="AF94" s="802"/>
      <c r="AG94" s="802"/>
      <c r="AH94"/>
      <c r="AI94"/>
      <c r="AJ94" s="644"/>
      <c r="AK94"/>
      <c r="AL94"/>
      <c r="AM94"/>
      <c r="AN94"/>
      <c r="AO94"/>
      <c r="AP94"/>
      <c r="AQ94"/>
      <c r="AR94"/>
      <c r="AS94"/>
      <c r="AT94"/>
      <c r="AU94"/>
      <c r="AV94"/>
      <c r="AW94" s="801"/>
      <c r="AX94" s="801"/>
      <c r="AY94" s="801"/>
      <c r="AZ94" s="801"/>
      <c r="BA94"/>
      <c r="BB94"/>
      <c r="BC94"/>
      <c r="BD94"/>
      <c r="BE94"/>
      <c r="BF94"/>
      <c r="BG94" s="639"/>
      <c r="BH94"/>
      <c r="BI94" s="640"/>
    </row>
    <row r="95" spans="1:61" s="84" customFormat="1" ht="15" customHeight="1">
      <c r="A95" s="643"/>
      <c r="B95" s="642"/>
      <c r="C95"/>
      <c r="D95" s="636"/>
      <c r="E95" s="636"/>
      <c r="F95"/>
      <c r="G95" s="636"/>
      <c r="H95"/>
      <c r="I95"/>
      <c r="J95"/>
      <c r="K95"/>
      <c r="L95"/>
      <c r="M95"/>
      <c r="N95"/>
      <c r="O95"/>
      <c r="P95"/>
      <c r="Q95"/>
      <c r="R95" s="641"/>
      <c r="S95" s="639"/>
      <c r="T95"/>
      <c r="U95"/>
      <c r="V95"/>
      <c r="W95"/>
      <c r="X95"/>
      <c r="Y95" s="636"/>
      <c r="Z95" s="636"/>
      <c r="AA95"/>
      <c r="AB95" s="641"/>
      <c r="AC95"/>
      <c r="AD95"/>
      <c r="AE95"/>
      <c r="AF95"/>
      <c r="AG95" s="639"/>
      <c r="AH95"/>
      <c r="AI95" s="641"/>
      <c r="AJ95"/>
      <c r="AK95"/>
      <c r="AL95"/>
      <c r="AM95"/>
      <c r="AN95"/>
      <c r="AO95"/>
      <c r="AP95"/>
      <c r="AQ95" s="639"/>
      <c r="AR95" s="636"/>
      <c r="AS95"/>
      <c r="AT95"/>
      <c r="AU95" s="636"/>
      <c r="AV95"/>
      <c r="AW95"/>
      <c r="AX95"/>
      <c r="AY95"/>
      <c r="AZ95"/>
      <c r="BA95"/>
      <c r="BB95"/>
      <c r="BC95"/>
      <c r="BD95"/>
      <c r="BE95" s="641"/>
      <c r="BF95" s="216"/>
      <c r="BG95"/>
      <c r="BH95"/>
      <c r="BI95" s="640"/>
    </row>
    <row r="96" spans="1:77" s="84" customFormat="1" ht="15" customHeight="1">
      <c r="A96" s="638"/>
      <c r="B96" s="780" t="s">
        <v>384</v>
      </c>
      <c r="C96" s="780"/>
      <c r="D96" s="780"/>
      <c r="E96" s="780"/>
      <c r="F96" s="780"/>
      <c r="G96" s="780"/>
      <c r="H96"/>
      <c r="I96" s="794" t="s">
        <v>383</v>
      </c>
      <c r="J96" s="794"/>
      <c r="K96" s="794"/>
      <c r="L96" s="794"/>
      <c r="M96"/>
      <c r="O96" s="801" t="s">
        <v>260</v>
      </c>
      <c r="P96" s="801"/>
      <c r="Q96" s="801"/>
      <c r="R96" s="801"/>
      <c r="S96" s="801"/>
      <c r="T96"/>
      <c r="U96"/>
      <c r="V96"/>
      <c r="W96"/>
      <c r="X96" s="801" t="s">
        <v>247</v>
      </c>
      <c r="Y96" s="801"/>
      <c r="Z96" s="801"/>
      <c r="AA96" s="801"/>
      <c r="AB96"/>
      <c r="AC96"/>
      <c r="AD96" s="801" t="s">
        <v>218</v>
      </c>
      <c r="AE96" s="801"/>
      <c r="AF96"/>
      <c r="AG96"/>
      <c r="AH96"/>
      <c r="AI96" s="801" t="s">
        <v>147</v>
      </c>
      <c r="AJ96" s="801"/>
      <c r="AK96" s="801"/>
      <c r="AL96"/>
      <c r="AM96"/>
      <c r="AN96"/>
      <c r="AO96"/>
      <c r="AP96"/>
      <c r="AR96" s="801" t="s">
        <v>247</v>
      </c>
      <c r="AS96" s="801"/>
      <c r="AT96" s="801"/>
      <c r="AU96" s="801"/>
      <c r="AV96" s="794" t="s">
        <v>383</v>
      </c>
      <c r="AW96" s="794"/>
      <c r="AX96" s="794"/>
      <c r="AY96" s="794"/>
      <c r="AZ96" s="794"/>
      <c r="BA96"/>
      <c r="BB96" s="801" t="s">
        <v>94</v>
      </c>
      <c r="BC96" s="801"/>
      <c r="BD96" s="801"/>
      <c r="BE96" s="801"/>
      <c r="BF96" s="216"/>
      <c r="BG96" s="6"/>
      <c r="BH96" s="6"/>
      <c r="BN96" s="638"/>
      <c r="BO96" s="638"/>
      <c r="BP96" s="638"/>
      <c r="BQ96" s="638"/>
      <c r="BR96" s="638"/>
      <c r="BS96" s="638"/>
      <c r="BT96" s="638"/>
      <c r="BU96" s="638"/>
      <c r="BV96" s="638"/>
      <c r="BW96" s="638"/>
      <c r="BX96" s="638"/>
      <c r="BY96" s="638"/>
    </row>
    <row r="97" spans="1:77" s="84" customFormat="1" ht="15" customHeight="1">
      <c r="A97" s="638"/>
      <c r="B97" s="637"/>
      <c r="BN97" s="638"/>
      <c r="BO97" s="638"/>
      <c r="BP97" s="638"/>
      <c r="BQ97" s="638"/>
      <c r="BR97" s="638"/>
      <c r="BS97" s="638"/>
      <c r="BT97" s="638"/>
      <c r="BU97" s="638"/>
      <c r="BV97" s="638"/>
      <c r="BW97" s="638"/>
      <c r="BX97" s="638"/>
      <c r="BY97" s="638"/>
    </row>
    <row r="98" spans="2:58" s="84" customFormat="1" ht="15">
      <c r="B98" s="637"/>
      <c r="C98"/>
      <c r="D98"/>
      <c r="E98" s="636"/>
      <c r="F98"/>
      <c r="G98"/>
      <c r="H98"/>
      <c r="I98"/>
      <c r="J98"/>
      <c r="K98"/>
      <c r="L98"/>
      <c r="M98"/>
      <c r="N98"/>
      <c r="O98"/>
      <c r="P98"/>
      <c r="Q98"/>
      <c r="R98"/>
      <c r="S98" s="636"/>
      <c r="T98"/>
      <c r="U98"/>
      <c r="V98"/>
      <c r="W98"/>
      <c r="X98"/>
      <c r="Y98"/>
      <c r="Z98"/>
      <c r="AA98"/>
      <c r="AB98"/>
      <c r="AC98"/>
      <c r="AD98"/>
      <c r="AE98"/>
      <c r="AF98"/>
      <c r="AG98"/>
      <c r="AH98"/>
      <c r="AI98" s="636"/>
      <c r="AJ98"/>
      <c r="AK98"/>
      <c r="AL98"/>
      <c r="AM98"/>
      <c r="AN98"/>
      <c r="AO98"/>
      <c r="AP98"/>
      <c r="AQ98"/>
      <c r="AR98"/>
      <c r="AS98"/>
      <c r="AT98"/>
      <c r="AU98"/>
      <c r="AV98"/>
      <c r="AW98" s="636"/>
      <c r="AX98"/>
      <c r="AY98"/>
      <c r="AZ98"/>
      <c r="BA98"/>
      <c r="BB98"/>
      <c r="BC98"/>
      <c r="BD98"/>
      <c r="BE98"/>
      <c r="BF98" s="216"/>
    </row>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sheetData>
  <sheetProtection/>
  <mergeCells count="78">
    <mergeCell ref="AZ46:BB46"/>
    <mergeCell ref="V38:W38"/>
    <mergeCell ref="AB38:AC38"/>
    <mergeCell ref="AE38:AF38"/>
    <mergeCell ref="AK38:AL38"/>
    <mergeCell ref="V45:X45"/>
    <mergeCell ref="AK45:AM45"/>
    <mergeCell ref="AZ45:BB45"/>
    <mergeCell ref="AX73:AY74"/>
    <mergeCell ref="P21:Q22"/>
    <mergeCell ref="AL21:AO22"/>
    <mergeCell ref="Y15:AF16"/>
    <mergeCell ref="Y26:AF27"/>
    <mergeCell ref="G45:I45"/>
    <mergeCell ref="G46:I46"/>
    <mergeCell ref="V46:X46"/>
    <mergeCell ref="AK46:AM46"/>
    <mergeCell ref="AC32:AE32"/>
    <mergeCell ref="V86:W86"/>
    <mergeCell ref="AH86:AI86"/>
    <mergeCell ref="I96:L96"/>
    <mergeCell ref="I90:L90"/>
    <mergeCell ref="I93:L94"/>
    <mergeCell ref="B64:J64"/>
    <mergeCell ref="X96:AA96"/>
    <mergeCell ref="B96:G96"/>
    <mergeCell ref="E93:G93"/>
    <mergeCell ref="J73:K74"/>
    <mergeCell ref="AP76:AT76"/>
    <mergeCell ref="O96:S96"/>
    <mergeCell ref="M55:AC55"/>
    <mergeCell ref="AD55:AT55"/>
    <mergeCell ref="AC68:AF68"/>
    <mergeCell ref="AO70:AT70"/>
    <mergeCell ref="AB93:AG94"/>
    <mergeCell ref="AA83:AE84"/>
    <mergeCell ref="AB80:AC80"/>
    <mergeCell ref="W93:Y93"/>
    <mergeCell ref="BB96:BE96"/>
    <mergeCell ref="AD90:AE90"/>
    <mergeCell ref="AD96:AE96"/>
    <mergeCell ref="AS93:AU93"/>
    <mergeCell ref="AR96:AU96"/>
    <mergeCell ref="AH90:AM90"/>
    <mergeCell ref="AW93:AZ94"/>
    <mergeCell ref="AW90:AZ90"/>
    <mergeCell ref="AV96:AZ96"/>
    <mergeCell ref="AI96:AK96"/>
    <mergeCell ref="CI1:CL1"/>
    <mergeCell ref="CD3:CE4"/>
    <mergeCell ref="BR36:BU36"/>
    <mergeCell ref="A53:BG53"/>
    <mergeCell ref="CK40:CN40"/>
    <mergeCell ref="AW70:AZ70"/>
    <mergeCell ref="A52:BG52"/>
    <mergeCell ref="D62:AC62"/>
    <mergeCell ref="M8:AT8"/>
    <mergeCell ref="U13:AE13"/>
    <mergeCell ref="B13:N13"/>
    <mergeCell ref="A1:BG1"/>
    <mergeCell ref="A3:BG3"/>
    <mergeCell ref="B79:J79"/>
    <mergeCell ref="W90:AA90"/>
    <mergeCell ref="A4:BG4"/>
    <mergeCell ref="M6:AC6"/>
    <mergeCell ref="AD6:AT6"/>
    <mergeCell ref="AW76:AZ76"/>
    <mergeCell ref="M56:AT56"/>
    <mergeCell ref="CC42:CE43"/>
    <mergeCell ref="BB70:BI70"/>
    <mergeCell ref="AU66:BG66"/>
    <mergeCell ref="CP3:CR4"/>
    <mergeCell ref="BV40:BY40"/>
    <mergeCell ref="A50:BG50"/>
    <mergeCell ref="BQ42:BR43"/>
    <mergeCell ref="BM56:CT56"/>
    <mergeCell ref="M7:AT7"/>
    <mergeCell ref="B31:J31"/>
  </mergeCells>
  <printOptions horizontalCentered="1" verticalCentered="1"/>
  <pageMargins left="0.7874015748031497" right="0.3937007874015748" top="0.7874015748031497" bottom="0.1968503937007874" header="0.5118110236220472" footer="0.5118110236220472"/>
  <pageSetup horizontalDpi="600" verticalDpi="600" orientation="portrait" paperSize="9" r:id="rId2"/>
  <rowBreaks count="1" manualBreakCount="1">
    <brk id="49" max="78" man="1"/>
  </rowBreaks>
  <drawing r:id="rId1"/>
</worksheet>
</file>

<file path=xl/worksheets/sheet6.xml><?xml version="1.0" encoding="utf-8"?>
<worksheet xmlns="http://schemas.openxmlformats.org/spreadsheetml/2006/main" xmlns:r="http://schemas.openxmlformats.org/officeDocument/2006/relationships">
  <sheetPr>
    <tabColor indexed="13"/>
  </sheetPr>
  <dimension ref="A1:CT95"/>
  <sheetViews>
    <sheetView showZeros="0" view="pageBreakPreview" zoomScaleSheetLayoutView="100" zoomScalePageLayoutView="0" workbookViewId="0" topLeftCell="A1">
      <selection activeCell="AY31" sqref="AY31"/>
    </sheetView>
  </sheetViews>
  <sheetFormatPr defaultColWidth="9.00390625" defaultRowHeight="13.5"/>
  <cols>
    <col min="1" max="60" width="1.4921875" style="471" customWidth="1"/>
    <col min="61" max="61" width="0.5" style="471" customWidth="1"/>
    <col min="62" max="96" width="1.4921875" style="471" customWidth="1"/>
    <col min="97" max="16384" width="9.00390625" style="471" customWidth="1"/>
  </cols>
  <sheetData>
    <row r="1" spans="1:96" s="13" customFormat="1" ht="30" customHeight="1">
      <c r="A1" s="781" t="str">
        <f>'申込書（低）'!A1</f>
        <v>第１8回スポーツショップライカム杯 秋季小学生バレーボール大会</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CC1" s="472"/>
      <c r="CD1" s="472"/>
      <c r="CE1" s="67"/>
      <c r="CF1" s="472"/>
      <c r="CG1" s="472"/>
      <c r="CH1" s="472"/>
      <c r="CI1" s="808" t="s">
        <v>228</v>
      </c>
      <c r="CJ1" s="808"/>
      <c r="CK1" s="808"/>
      <c r="CL1" s="808"/>
      <c r="CM1" s="472"/>
      <c r="CN1" s="472"/>
      <c r="CO1" s="296"/>
      <c r="CP1" s="472"/>
      <c r="CQ1" s="472"/>
      <c r="CR1" s="472"/>
    </row>
    <row r="2" spans="1:96" s="13" customFormat="1" ht="5.2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494"/>
      <c r="BI2" s="494"/>
      <c r="BK2" s="14"/>
      <c r="BL2" s="14"/>
      <c r="BM2" s="14"/>
      <c r="BN2" s="14"/>
      <c r="BO2" s="14"/>
      <c r="BP2" s="14"/>
      <c r="BQ2" s="14"/>
      <c r="BR2" s="14"/>
      <c r="BS2" s="14"/>
      <c r="BT2" s="14"/>
      <c r="BU2" s="14"/>
      <c r="BV2" s="14"/>
      <c r="BW2" s="14"/>
      <c r="BX2" s="14"/>
      <c r="BY2" s="14"/>
      <c r="BZ2" s="14"/>
      <c r="CA2" s="14"/>
      <c r="CB2" s="14"/>
      <c r="CC2" s="472"/>
      <c r="CD2" s="472"/>
      <c r="CE2" s="67"/>
      <c r="CF2" s="472"/>
      <c r="CG2" s="472"/>
      <c r="CH2" s="472"/>
      <c r="CI2" s="472"/>
      <c r="CJ2" s="472"/>
      <c r="CK2" s="472"/>
      <c r="CL2" s="472"/>
      <c r="CM2" s="472"/>
      <c r="CN2" s="472"/>
      <c r="CO2" s="472"/>
      <c r="CP2" s="472"/>
      <c r="CQ2" s="472"/>
      <c r="CR2" s="472"/>
    </row>
    <row r="3" spans="1:96" s="13" customFormat="1" ht="6.75" customHeight="1">
      <c r="A3" s="790">
        <f>'要綱'!A3</f>
        <v>0</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0"/>
      <c r="AX3" s="790"/>
      <c r="AY3" s="790"/>
      <c r="AZ3" s="790"/>
      <c r="BA3" s="790"/>
      <c r="BB3" s="790"/>
      <c r="BC3" s="790"/>
      <c r="BD3" s="790"/>
      <c r="BE3" s="790"/>
      <c r="BF3" s="790"/>
      <c r="BG3" s="790"/>
      <c r="CC3" s="67"/>
      <c r="CD3" s="809" t="s">
        <v>229</v>
      </c>
      <c r="CE3" s="809"/>
      <c r="CF3" s="67"/>
      <c r="CG3" s="67"/>
      <c r="CH3" s="67"/>
      <c r="CI3" s="67"/>
      <c r="CJ3" s="67"/>
      <c r="CK3" s="67"/>
      <c r="CL3" s="67"/>
      <c r="CM3" s="67"/>
      <c r="CN3" s="67"/>
      <c r="CO3" s="67"/>
      <c r="CP3" s="807" t="s">
        <v>230</v>
      </c>
      <c r="CQ3" s="807"/>
      <c r="CR3" s="807"/>
    </row>
    <row r="4" spans="1:96" s="13" customFormat="1" ht="30" customHeight="1">
      <c r="A4" s="791" t="s">
        <v>198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791"/>
      <c r="BA4" s="791"/>
      <c r="BB4" s="791"/>
      <c r="BC4" s="791"/>
      <c r="BD4" s="791"/>
      <c r="BE4" s="791"/>
      <c r="BF4" s="791"/>
      <c r="BG4" s="791"/>
      <c r="CC4" s="472"/>
      <c r="CD4" s="809"/>
      <c r="CE4" s="809"/>
      <c r="CF4" s="478"/>
      <c r="CG4" s="67"/>
      <c r="CH4" s="67"/>
      <c r="CI4" s="67"/>
      <c r="CJ4" s="67"/>
      <c r="CK4" s="67"/>
      <c r="CL4" s="67"/>
      <c r="CM4" s="67"/>
      <c r="CN4" s="472"/>
      <c r="CO4" s="481"/>
      <c r="CP4" s="807"/>
      <c r="CQ4" s="807"/>
      <c r="CR4" s="807"/>
    </row>
    <row r="5" spans="1:96" s="13" customFormat="1" ht="16.5"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CC5" s="476"/>
      <c r="CD5" s="476"/>
      <c r="CE5" s="476"/>
      <c r="CF5" s="478"/>
      <c r="CG5" s="67"/>
      <c r="CH5" s="67"/>
      <c r="CI5" s="67"/>
      <c r="CJ5" s="67"/>
      <c r="CK5" s="67"/>
      <c r="CL5" s="474"/>
      <c r="CM5" s="474"/>
      <c r="CN5" s="474"/>
      <c r="CO5" s="482"/>
      <c r="CP5" s="474"/>
      <c r="CQ5" s="472"/>
      <c r="CR5" s="476"/>
    </row>
    <row r="6" spans="1:96" s="160" customFormat="1" ht="27.75" customHeight="1">
      <c r="A6" s="134"/>
      <c r="B6" s="134"/>
      <c r="C6" s="134"/>
      <c r="D6" s="134"/>
      <c r="E6" s="134"/>
      <c r="F6" s="134"/>
      <c r="G6" s="134"/>
      <c r="H6" s="134"/>
      <c r="I6" s="134"/>
      <c r="J6" s="134"/>
      <c r="K6" s="134"/>
      <c r="L6" s="158"/>
      <c r="M6" s="792" t="str">
        <f>'要綱'!F9&amp;'要綱'!G9</f>
        <v>令和5年10月14日(土)</v>
      </c>
      <c r="N6" s="792"/>
      <c r="O6" s="792"/>
      <c r="P6" s="792"/>
      <c r="Q6" s="792"/>
      <c r="R6" s="792"/>
      <c r="S6" s="792"/>
      <c r="T6" s="792"/>
      <c r="U6" s="792"/>
      <c r="V6" s="792"/>
      <c r="W6" s="792"/>
      <c r="X6" s="792"/>
      <c r="Y6" s="792"/>
      <c r="Z6" s="792"/>
      <c r="AA6" s="792"/>
      <c r="AB6" s="792"/>
      <c r="AC6" s="792"/>
      <c r="AD6" s="816">
        <f>'要綱'!G13</f>
        <v>0</v>
      </c>
      <c r="AE6" s="816"/>
      <c r="AF6" s="816"/>
      <c r="AG6" s="816"/>
      <c r="AH6" s="816"/>
      <c r="AI6" s="816"/>
      <c r="AJ6" s="816"/>
      <c r="AK6" s="816"/>
      <c r="AL6" s="816"/>
      <c r="AM6" s="816"/>
      <c r="AN6" s="816"/>
      <c r="AO6" s="816"/>
      <c r="AP6" s="816"/>
      <c r="AQ6" s="816"/>
      <c r="AR6" s="816"/>
      <c r="AS6" s="816"/>
      <c r="AT6" s="816"/>
      <c r="AU6" s="159"/>
      <c r="AV6" s="134"/>
      <c r="AW6" s="134"/>
      <c r="AX6" s="134"/>
      <c r="AY6" s="134"/>
      <c r="AZ6" s="134"/>
      <c r="BA6" s="134"/>
      <c r="BB6" s="134"/>
      <c r="BC6" s="134"/>
      <c r="BD6" s="134"/>
      <c r="BE6" s="134"/>
      <c r="BF6" s="134"/>
      <c r="BG6" s="134"/>
      <c r="BH6" s="134"/>
      <c r="CC6" s="476"/>
      <c r="CD6" s="476"/>
      <c r="CE6" s="476"/>
      <c r="CF6" s="483"/>
      <c r="CG6" s="484"/>
      <c r="CH6" s="485"/>
      <c r="CI6" s="485"/>
      <c r="CJ6" s="485"/>
      <c r="CK6" s="485"/>
      <c r="CL6" s="297"/>
      <c r="CM6" s="297"/>
      <c r="CN6" s="297"/>
      <c r="CO6" s="486"/>
      <c r="CP6" s="475"/>
      <c r="CQ6" s="475"/>
      <c r="CR6" s="475"/>
    </row>
    <row r="7" spans="1:96" s="160" customFormat="1" ht="27.75" customHeight="1">
      <c r="A7" s="134"/>
      <c r="B7" s="134"/>
      <c r="C7" s="134"/>
      <c r="D7" s="134"/>
      <c r="E7" s="134"/>
      <c r="F7" s="134"/>
      <c r="G7" s="134"/>
      <c r="H7" s="134"/>
      <c r="I7" s="134"/>
      <c r="J7" s="134"/>
      <c r="K7" s="134"/>
      <c r="L7" s="161"/>
      <c r="M7" s="811">
        <f>'要綱'!G10</f>
        <v>0</v>
      </c>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162"/>
      <c r="AV7" s="134"/>
      <c r="AW7" s="134"/>
      <c r="AX7" s="134"/>
      <c r="AY7" s="134"/>
      <c r="AZ7" s="134"/>
      <c r="BA7" s="134"/>
      <c r="BB7" s="134"/>
      <c r="BC7" s="134"/>
      <c r="BD7" s="134"/>
      <c r="BE7" s="134"/>
      <c r="BF7" s="134"/>
      <c r="BG7" s="134"/>
      <c r="BH7" s="134"/>
      <c r="CC7" s="472"/>
      <c r="CD7" s="472"/>
      <c r="CE7" s="506" t="s">
        <v>231</v>
      </c>
      <c r="CF7" s="472"/>
      <c r="CG7" s="472"/>
      <c r="CH7" s="67"/>
      <c r="CI7" s="472"/>
      <c r="CJ7" s="472"/>
      <c r="CK7" s="472"/>
      <c r="CL7" s="472"/>
      <c r="CM7" s="474"/>
      <c r="CN7" s="472"/>
      <c r="CO7" s="472"/>
      <c r="CP7" s="506" t="s">
        <v>232</v>
      </c>
      <c r="CQ7" s="472"/>
      <c r="CR7" s="475"/>
    </row>
    <row r="8" spans="1:60" s="160" customFormat="1" ht="16.5" customHeight="1">
      <c r="A8" s="134"/>
      <c r="B8" s="134"/>
      <c r="C8" s="134"/>
      <c r="D8" s="134"/>
      <c r="E8" s="134"/>
      <c r="F8" s="134"/>
      <c r="G8" s="134"/>
      <c r="H8" s="134"/>
      <c r="I8" s="134"/>
      <c r="J8" s="134"/>
      <c r="K8" s="134"/>
      <c r="L8" s="136"/>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36"/>
      <c r="AV8" s="134"/>
      <c r="AW8" s="134"/>
      <c r="AX8" s="134"/>
      <c r="AY8" s="134"/>
      <c r="AZ8" s="134"/>
      <c r="BA8" s="134"/>
      <c r="BB8" s="134"/>
      <c r="BC8" s="134"/>
      <c r="BD8" s="134"/>
      <c r="BE8" s="134"/>
      <c r="BF8" s="134"/>
      <c r="BG8" s="134"/>
      <c r="BH8" s="134"/>
    </row>
    <row r="9" spans="1:56" s="160" customFormat="1" ht="16.5" customHeight="1">
      <c r="A9" s="136"/>
      <c r="B9" s="136"/>
      <c r="C9" s="136"/>
      <c r="D9" s="136"/>
      <c r="E9" s="136"/>
      <c r="F9" s="158"/>
      <c r="G9" s="424" t="s">
        <v>353</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424"/>
      <c r="AR9" s="424"/>
      <c r="AS9" s="424"/>
      <c r="AT9" s="424"/>
      <c r="AU9" s="424"/>
      <c r="AV9" s="424"/>
      <c r="AW9" s="424"/>
      <c r="AX9" s="424"/>
      <c r="AY9" s="424"/>
      <c r="AZ9" s="424"/>
      <c r="BA9" s="424"/>
      <c r="BB9" s="424"/>
      <c r="BC9" s="424"/>
      <c r="BD9" s="610"/>
    </row>
    <row r="10" spans="1:60" s="160" customFormat="1" ht="16.5" customHeight="1">
      <c r="A10" s="136"/>
      <c r="B10" s="136"/>
      <c r="C10" s="136"/>
      <c r="D10" s="136"/>
      <c r="E10" s="136"/>
      <c r="F10" s="161"/>
      <c r="G10" s="142" t="s">
        <v>315</v>
      </c>
      <c r="H10" s="142"/>
      <c r="I10" s="142"/>
      <c r="J10" s="142"/>
      <c r="K10" s="142"/>
      <c r="L10" s="142"/>
      <c r="M10" s="142"/>
      <c r="N10" s="142"/>
      <c r="O10" s="142"/>
      <c r="P10" s="142"/>
      <c r="Q10" s="142"/>
      <c r="R10" s="142"/>
      <c r="S10" s="142"/>
      <c r="T10" s="142"/>
      <c r="U10" s="142"/>
      <c r="V10" s="142"/>
      <c r="W10" s="142"/>
      <c r="X10" s="142"/>
      <c r="Y10" s="142"/>
      <c r="Z10" s="142"/>
      <c r="AA10" s="142"/>
      <c r="AB10" s="585"/>
      <c r="AC10" s="585"/>
      <c r="AD10" s="585"/>
      <c r="AE10" s="585"/>
      <c r="AF10" s="585"/>
      <c r="AG10" s="142"/>
      <c r="AH10" s="142"/>
      <c r="AI10" s="142"/>
      <c r="AJ10" s="142"/>
      <c r="AK10" s="142"/>
      <c r="AL10" s="142"/>
      <c r="AM10" s="142"/>
      <c r="AN10" s="142"/>
      <c r="AO10" s="142"/>
      <c r="AP10" s="142"/>
      <c r="AQ10" s="142"/>
      <c r="AR10" s="142"/>
      <c r="AS10" s="142"/>
      <c r="AT10" s="142"/>
      <c r="AU10" s="142"/>
      <c r="AV10" s="142"/>
      <c r="AW10" s="142"/>
      <c r="AX10" s="585"/>
      <c r="AY10" s="142"/>
      <c r="AZ10" s="142"/>
      <c r="BA10" s="142"/>
      <c r="BB10" s="142"/>
      <c r="BC10" s="142"/>
      <c r="BD10" s="162"/>
      <c r="BE10" s="136"/>
      <c r="BF10" s="136"/>
      <c r="BG10" s="136"/>
      <c r="BH10" s="134"/>
    </row>
    <row r="11" spans="1:77" s="137" customFormat="1" ht="16.5" customHeight="1">
      <c r="A11" s="135"/>
      <c r="B11" s="142"/>
      <c r="C11" s="142"/>
      <c r="D11" s="142"/>
      <c r="E11" s="142"/>
      <c r="F11" s="142"/>
      <c r="G11" s="142"/>
      <c r="H11" s="142"/>
      <c r="I11" s="142"/>
      <c r="J11" s="143"/>
      <c r="K11" s="143"/>
      <c r="L11" s="143"/>
      <c r="M11" s="143"/>
      <c r="N11" s="143"/>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N11" s="138"/>
      <c r="BO11" s="138"/>
      <c r="BP11" s="138"/>
      <c r="BQ11" s="138"/>
      <c r="BR11" s="138"/>
      <c r="BS11" s="138"/>
      <c r="BT11" s="138"/>
      <c r="BU11" s="138"/>
      <c r="BV11" s="138"/>
      <c r="BW11" s="138"/>
      <c r="BX11" s="138"/>
      <c r="BY11" s="138"/>
    </row>
    <row r="12" spans="1:77" s="77" customFormat="1" ht="25.5" customHeight="1">
      <c r="A12" s="75"/>
      <c r="B12" s="787" t="s">
        <v>352</v>
      </c>
      <c r="C12" s="788"/>
      <c r="D12" s="788"/>
      <c r="E12" s="788"/>
      <c r="F12" s="788"/>
      <c r="G12" s="788"/>
      <c r="H12" s="788"/>
      <c r="I12" s="788"/>
      <c r="J12" s="788"/>
      <c r="K12" s="788"/>
      <c r="L12" s="788"/>
      <c r="M12" s="788"/>
      <c r="N12" s="789"/>
      <c r="O12" s="16"/>
      <c r="P12" s="16"/>
      <c r="Q12" s="16"/>
      <c r="R12" s="16"/>
      <c r="S12" s="16"/>
      <c r="T12" s="16"/>
      <c r="U12" s="76"/>
      <c r="V12" s="7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6"/>
      <c r="BN12" s="17"/>
      <c r="BO12" s="17"/>
      <c r="BP12" s="17"/>
      <c r="BQ12" s="17"/>
      <c r="BR12" s="17"/>
      <c r="BS12" s="17"/>
      <c r="BT12" s="17"/>
      <c r="BU12" s="17"/>
      <c r="BV12" s="17"/>
      <c r="BW12" s="17"/>
      <c r="BX12" s="17"/>
      <c r="BY12" s="17"/>
    </row>
    <row r="13" spans="1:87" s="84" customFormat="1" ht="15" customHeight="1">
      <c r="A13" s="75"/>
      <c r="B13" s="163"/>
      <c r="C13" s="163"/>
      <c r="D13" s="163"/>
      <c r="E13" s="163"/>
      <c r="F13" s="163"/>
      <c r="G13" s="163"/>
      <c r="H13" s="163"/>
      <c r="I13" s="16"/>
      <c r="J13" s="16"/>
      <c r="K13" s="16"/>
      <c r="L13" s="16"/>
      <c r="M13" s="16"/>
      <c r="N13" s="16"/>
      <c r="O13" s="16"/>
      <c r="P13" s="16"/>
      <c r="Q13" s="16"/>
      <c r="R13" s="16"/>
      <c r="S13" s="16"/>
      <c r="T13" s="16"/>
      <c r="U13" s="76"/>
      <c r="V13" s="76"/>
      <c r="W13" s="77"/>
      <c r="X13" s="77"/>
      <c r="Y13" s="76"/>
      <c r="Z13" s="76"/>
      <c r="AA13" s="76"/>
      <c r="AB13" s="76"/>
      <c r="AC13" s="76"/>
      <c r="AD13" s="76"/>
      <c r="AE13" s="76"/>
      <c r="AF13" s="76"/>
      <c r="AG13" s="76"/>
      <c r="AH13" s="76"/>
      <c r="AI13" s="77"/>
      <c r="AJ13" s="76"/>
      <c r="AK13" s="76"/>
      <c r="AL13" s="76"/>
      <c r="AM13" s="76"/>
      <c r="AN13" s="76"/>
      <c r="AO13" s="16"/>
      <c r="AP13" s="16"/>
      <c r="AQ13" s="585"/>
      <c r="AR13" s="585"/>
      <c r="AS13" s="585"/>
      <c r="AT13" s="585"/>
      <c r="AU13" s="585"/>
      <c r="AV13" s="585"/>
      <c r="AW13" s="585"/>
      <c r="AX13" s="585"/>
      <c r="AY13" s="585"/>
      <c r="AZ13" s="585"/>
      <c r="BA13" s="585"/>
      <c r="BB13" s="585"/>
      <c r="BC13" s="585"/>
      <c r="BD13" s="16"/>
      <c r="BE13" s="16"/>
      <c r="BF13" s="16"/>
      <c r="BG13" s="16"/>
      <c r="BH13" s="77"/>
      <c r="BI13" s="508"/>
      <c r="BK13" s="137"/>
      <c r="BL13" s="137"/>
      <c r="BM13" s="137"/>
      <c r="BN13" s="137"/>
      <c r="BO13" s="139"/>
      <c r="BP13" s="139"/>
      <c r="BQ13" s="139"/>
      <c r="BR13" s="139"/>
      <c r="BS13" s="139"/>
      <c r="BT13" s="139"/>
      <c r="BU13" s="139"/>
      <c r="BV13" s="139"/>
      <c r="BW13" s="139"/>
      <c r="BX13" s="139"/>
      <c r="BY13" s="137"/>
      <c r="BZ13" s="137"/>
      <c r="CA13" s="137"/>
      <c r="CB13" s="137"/>
      <c r="CC13" s="137"/>
      <c r="CD13" s="137"/>
      <c r="CE13" s="137"/>
      <c r="CF13" s="137"/>
      <c r="CG13" s="137"/>
      <c r="CH13" s="137"/>
      <c r="CI13" s="137"/>
    </row>
    <row r="14" spans="1:77" s="77" customFormat="1" ht="15" customHeight="1">
      <c r="A14" s="136"/>
      <c r="B14" s="137"/>
      <c r="C14" s="549"/>
      <c r="D14" s="549"/>
      <c r="E14" s="549"/>
      <c r="F14" s="549"/>
      <c r="G14" s="549"/>
      <c r="H14" s="549"/>
      <c r="I14" s="549"/>
      <c r="J14" s="549"/>
      <c r="K14" s="549"/>
      <c r="L14" s="549"/>
      <c r="M14" s="549"/>
      <c r="N14" s="519"/>
      <c r="O14" s="519"/>
      <c r="P14" s="519"/>
      <c r="Q14" s="519"/>
      <c r="R14" s="519"/>
      <c r="S14" s="519"/>
      <c r="T14" s="519"/>
      <c r="U14" s="519"/>
      <c r="V14" s="549"/>
      <c r="W14" s="549"/>
      <c r="X14" s="549"/>
      <c r="Y14" s="549"/>
      <c r="Z14" s="558"/>
      <c r="AA14" s="559"/>
      <c r="AB14" s="559"/>
      <c r="AC14" s="519"/>
      <c r="AD14" s="519"/>
      <c r="AE14" s="519"/>
      <c r="AF14" s="519"/>
      <c r="AG14" s="561"/>
      <c r="AH14" s="562"/>
      <c r="AI14" s="562"/>
      <c r="AJ14" s="519"/>
      <c r="AK14" s="518"/>
      <c r="AL14" s="518"/>
      <c r="AM14" s="549"/>
      <c r="AN14" s="549"/>
      <c r="AO14" s="549"/>
      <c r="AP14" s="583"/>
      <c r="AQ14" s="519"/>
      <c r="AR14" s="519"/>
      <c r="AS14" s="519"/>
      <c r="AT14" s="519"/>
      <c r="AU14" s="813" t="s">
        <v>327</v>
      </c>
      <c r="AV14" s="813"/>
      <c r="AW14" s="813"/>
      <c r="AX14" s="813"/>
      <c r="AY14" s="813"/>
      <c r="AZ14" s="549"/>
      <c r="BA14" s="549"/>
      <c r="BB14" s="549"/>
      <c r="BC14" s="582"/>
      <c r="BD14" s="549"/>
      <c r="BE14" s="549"/>
      <c r="BF14" s="549"/>
      <c r="BG14" s="549"/>
      <c r="BH14" s="137"/>
      <c r="BI14" s="84"/>
      <c r="BN14" s="17"/>
      <c r="BO14" s="17"/>
      <c r="BP14" s="17"/>
      <c r="BQ14" s="17"/>
      <c r="BR14" s="17"/>
      <c r="BS14" s="17"/>
      <c r="BT14" s="17"/>
      <c r="BU14" s="17"/>
      <c r="BV14" s="17"/>
      <c r="BW14" s="17"/>
      <c r="BX14" s="17"/>
      <c r="BY14" s="17"/>
    </row>
    <row r="15" spans="1:87" s="84" customFormat="1" ht="15" customHeight="1">
      <c r="A15" s="136"/>
      <c r="B15" s="137"/>
      <c r="C15" s="563"/>
      <c r="D15" s="563"/>
      <c r="E15" s="563"/>
      <c r="F15" s="563"/>
      <c r="G15" s="563"/>
      <c r="H15" s="563"/>
      <c r="I15" s="563"/>
      <c r="J15" s="549"/>
      <c r="K15" s="549"/>
      <c r="L15" s="549"/>
      <c r="M15" s="549"/>
      <c r="N15" s="519"/>
      <c r="O15" s="519"/>
      <c r="P15" s="519"/>
      <c r="Q15" s="519"/>
      <c r="R15" s="519"/>
      <c r="S15" s="519"/>
      <c r="T15" s="519"/>
      <c r="U15" s="519"/>
      <c r="V15" s="549"/>
      <c r="W15" s="549"/>
      <c r="X15" s="549"/>
      <c r="Y15" s="549"/>
      <c r="Z15" s="558"/>
      <c r="AA15" s="810" t="s">
        <v>319</v>
      </c>
      <c r="AB15" s="810"/>
      <c r="AC15" s="810"/>
      <c r="AD15" s="810"/>
      <c r="AE15" s="810"/>
      <c r="AF15" s="810"/>
      <c r="AG15" s="810"/>
      <c r="AH15" s="810"/>
      <c r="AI15" s="810"/>
      <c r="AJ15" s="519"/>
      <c r="AK15" s="518"/>
      <c r="AL15" s="518"/>
      <c r="AM15" s="549"/>
      <c r="AN15" s="549"/>
      <c r="AO15" s="549"/>
      <c r="AP15" s="583"/>
      <c r="AQ15" s="519"/>
      <c r="AR15" s="519"/>
      <c r="AS15" s="812"/>
      <c r="AT15" s="812"/>
      <c r="AU15" s="812"/>
      <c r="AV15" s="812"/>
      <c r="AW15" s="812"/>
      <c r="AX15" s="812"/>
      <c r="AY15" s="812"/>
      <c r="AZ15" s="812"/>
      <c r="BA15" s="812"/>
      <c r="BB15" s="549"/>
      <c r="BC15" s="575"/>
      <c r="BD15" s="549"/>
      <c r="BE15" s="549"/>
      <c r="BF15" s="549"/>
      <c r="BG15" s="549"/>
      <c r="BH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row>
    <row r="16" spans="1:87" s="84" customFormat="1" ht="15" customHeight="1">
      <c r="A16" s="136"/>
      <c r="B16" s="137"/>
      <c r="C16" s="563"/>
      <c r="D16" s="563"/>
      <c r="E16" s="563"/>
      <c r="F16" s="563"/>
      <c r="G16" s="563"/>
      <c r="H16" s="563"/>
      <c r="I16" s="563"/>
      <c r="J16" s="549"/>
      <c r="K16" s="549"/>
      <c r="L16" s="549"/>
      <c r="M16" s="549"/>
      <c r="N16" s="549"/>
      <c r="O16" s="549"/>
      <c r="P16" s="549"/>
      <c r="Q16" s="549"/>
      <c r="R16" s="549"/>
      <c r="S16" s="549"/>
      <c r="T16" s="549"/>
      <c r="U16" s="563"/>
      <c r="V16" s="563"/>
      <c r="W16" s="549"/>
      <c r="X16" s="549"/>
      <c r="Y16" s="549"/>
      <c r="Z16" s="549"/>
      <c r="AA16" s="549"/>
      <c r="AB16" s="550"/>
      <c r="AC16" s="550"/>
      <c r="AD16" s="581"/>
      <c r="AE16" s="550"/>
      <c r="AF16" s="550"/>
      <c r="AG16" s="550"/>
      <c r="AH16" s="551"/>
      <c r="AI16" s="551"/>
      <c r="AJ16" s="551"/>
      <c r="AK16" s="551"/>
      <c r="AL16" s="551"/>
      <c r="AM16" s="549"/>
      <c r="AN16" s="549"/>
      <c r="AO16" s="563"/>
      <c r="AP16" s="549"/>
      <c r="AQ16" s="519"/>
      <c r="AR16" s="823" t="s">
        <v>328</v>
      </c>
      <c r="AS16" s="823"/>
      <c r="AT16" s="823"/>
      <c r="AU16" s="823"/>
      <c r="AV16" s="823"/>
      <c r="AW16" s="823"/>
      <c r="AX16" s="823"/>
      <c r="AY16" s="823"/>
      <c r="AZ16" s="823"/>
      <c r="BA16" s="823"/>
      <c r="BB16" s="823"/>
      <c r="BC16" s="519"/>
      <c r="BD16" s="519"/>
      <c r="BE16" s="519"/>
      <c r="BF16" s="519"/>
      <c r="BG16" s="519"/>
      <c r="BH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row>
    <row r="17" spans="1:87" s="84" customFormat="1" ht="15" customHeight="1">
      <c r="A17" s="136"/>
      <c r="B17" s="137"/>
      <c r="C17" s="563"/>
      <c r="D17" s="563"/>
      <c r="E17" s="563"/>
      <c r="F17" s="563"/>
      <c r="G17" s="563"/>
      <c r="H17" s="549"/>
      <c r="I17" s="549"/>
      <c r="J17" s="549"/>
      <c r="K17" s="549"/>
      <c r="L17" s="549"/>
      <c r="M17" s="549"/>
      <c r="N17" s="549"/>
      <c r="O17" s="549"/>
      <c r="P17" s="549"/>
      <c r="Q17" s="549"/>
      <c r="R17" s="549"/>
      <c r="S17" s="549"/>
      <c r="T17" s="549"/>
      <c r="U17" s="559"/>
      <c r="V17" s="559"/>
      <c r="W17" s="559"/>
      <c r="X17" s="559"/>
      <c r="Y17" s="559"/>
      <c r="Z17" s="559"/>
      <c r="AA17" s="559"/>
      <c r="AB17" s="559"/>
      <c r="AC17" s="559"/>
      <c r="AD17" s="559"/>
      <c r="AE17" s="555"/>
      <c r="AF17" s="573"/>
      <c r="AG17" s="573"/>
      <c r="AH17" s="573"/>
      <c r="AI17" s="573"/>
      <c r="AJ17" s="549"/>
      <c r="AK17" s="549"/>
      <c r="AL17" s="549"/>
      <c r="AM17" s="549"/>
      <c r="AN17" s="549"/>
      <c r="AO17" s="550"/>
      <c r="AP17" s="551"/>
      <c r="AQ17" s="519"/>
      <c r="AR17" s="823"/>
      <c r="AS17" s="823"/>
      <c r="AT17" s="823"/>
      <c r="AU17" s="823"/>
      <c r="AV17" s="823"/>
      <c r="AW17" s="823"/>
      <c r="AX17" s="823"/>
      <c r="AY17" s="823"/>
      <c r="AZ17" s="823"/>
      <c r="BA17" s="823"/>
      <c r="BB17" s="823"/>
      <c r="BC17" s="519"/>
      <c r="BD17" s="519"/>
      <c r="BE17" s="519"/>
      <c r="BF17" s="519"/>
      <c r="BG17" s="519"/>
      <c r="BH17" s="137"/>
      <c r="BK17" s="137"/>
      <c r="BL17" s="137"/>
      <c r="BM17" s="137"/>
      <c r="BN17" s="136"/>
      <c r="BO17" s="136"/>
      <c r="BP17" s="136"/>
      <c r="BQ17" s="136"/>
      <c r="BR17" s="136"/>
      <c r="BS17" s="137"/>
      <c r="BT17" s="137"/>
      <c r="BU17" s="137"/>
      <c r="BV17" s="137"/>
      <c r="BW17" s="137"/>
      <c r="BX17" s="137"/>
      <c r="BY17" s="137"/>
      <c r="BZ17" s="137"/>
      <c r="CA17" s="137"/>
      <c r="CB17" s="137"/>
      <c r="CC17" s="137"/>
      <c r="CD17" s="137"/>
      <c r="CE17" s="137"/>
      <c r="CF17" s="137"/>
      <c r="CG17" s="137"/>
      <c r="CH17" s="137"/>
      <c r="CI17" s="137"/>
    </row>
    <row r="18" spans="1:87" s="84" customFormat="1" ht="15" customHeight="1">
      <c r="A18" s="136"/>
      <c r="B18" s="137"/>
      <c r="C18" s="521"/>
      <c r="D18" s="549"/>
      <c r="E18" s="563"/>
      <c r="F18" s="563"/>
      <c r="G18" s="563"/>
      <c r="H18" s="817"/>
      <c r="I18" s="817"/>
      <c r="J18" s="817"/>
      <c r="K18" s="817"/>
      <c r="L18" s="817"/>
      <c r="M18" s="519"/>
      <c r="N18" s="519"/>
      <c r="O18" s="519"/>
      <c r="P18" s="519"/>
      <c r="Q18" s="519"/>
      <c r="R18" s="519"/>
      <c r="S18" s="519"/>
      <c r="T18" s="519"/>
      <c r="U18" s="812" t="s">
        <v>326</v>
      </c>
      <c r="V18" s="812"/>
      <c r="W18" s="812"/>
      <c r="X18" s="812"/>
      <c r="Y18" s="549"/>
      <c r="Z18" s="549"/>
      <c r="AA18" s="549"/>
      <c r="AB18" s="519"/>
      <c r="AC18" s="519"/>
      <c r="AD18" s="519"/>
      <c r="AE18" s="519"/>
      <c r="AF18" s="519"/>
      <c r="AG18" s="519"/>
      <c r="AH18" s="549"/>
      <c r="AI18" s="549"/>
      <c r="AJ18" s="549"/>
      <c r="AK18" s="520"/>
      <c r="AL18" s="549"/>
      <c r="AM18" s="812" t="s">
        <v>217</v>
      </c>
      <c r="AN18" s="812"/>
      <c r="AO18" s="812"/>
      <c r="AP18" s="812"/>
      <c r="AQ18" s="18"/>
      <c r="AR18" s="519"/>
      <c r="AS18" s="519"/>
      <c r="AT18" s="519"/>
      <c r="AU18" s="519"/>
      <c r="AV18" s="519"/>
      <c r="AW18" s="519"/>
      <c r="AX18" s="18"/>
      <c r="AY18" s="519"/>
      <c r="AZ18" s="519"/>
      <c r="BA18" s="519"/>
      <c r="BB18" s="557"/>
      <c r="BC18" s="584"/>
      <c r="BD18" s="519"/>
      <c r="BE18" s="519"/>
      <c r="BF18" s="519"/>
      <c r="BG18" s="519"/>
      <c r="BK18" s="137"/>
      <c r="BL18" s="137"/>
      <c r="BM18" s="137"/>
      <c r="BN18" s="136"/>
      <c r="BO18" s="136"/>
      <c r="BP18" s="136"/>
      <c r="BQ18" s="136"/>
      <c r="BR18" s="136"/>
      <c r="BS18" s="137"/>
      <c r="BT18" s="137"/>
      <c r="BU18" s="137"/>
      <c r="BV18" s="137"/>
      <c r="BW18" s="137"/>
      <c r="BX18" s="137"/>
      <c r="BY18" s="137"/>
      <c r="BZ18" s="137"/>
      <c r="CA18" s="137"/>
      <c r="CB18" s="137"/>
      <c r="CC18" s="137"/>
      <c r="CD18" s="137"/>
      <c r="CE18" s="137"/>
      <c r="CF18" s="137"/>
      <c r="CG18" s="137"/>
      <c r="CH18" s="137"/>
      <c r="CI18" s="137"/>
    </row>
    <row r="19" spans="1:87" s="84" customFormat="1" ht="15" customHeight="1">
      <c r="A19" s="136"/>
      <c r="B19" s="136"/>
      <c r="C19" s="136"/>
      <c r="D19" s="136"/>
      <c r="E19" s="136"/>
      <c r="F19" s="136"/>
      <c r="G19" s="136"/>
      <c r="H19" s="136"/>
      <c r="I19" s="136"/>
      <c r="J19" s="136"/>
      <c r="K19" s="554"/>
      <c r="L19" s="554"/>
      <c r="M19" s="554"/>
      <c r="N19" s="554"/>
      <c r="O19" s="554"/>
      <c r="P19" s="519"/>
      <c r="Q19" s="555"/>
      <c r="R19" s="555"/>
      <c r="S19" s="555"/>
      <c r="T19" s="555"/>
      <c r="U19" s="555"/>
      <c r="V19" s="555"/>
      <c r="W19" s="549"/>
      <c r="X19" s="549"/>
      <c r="Y19" s="549"/>
      <c r="Z19" s="549"/>
      <c r="AA19" s="549"/>
      <c r="AB19" s="549"/>
      <c r="AC19" s="549"/>
      <c r="AD19" s="549"/>
      <c r="AE19" s="549"/>
      <c r="AF19" s="549"/>
      <c r="AG19" s="549"/>
      <c r="AH19" s="549"/>
      <c r="AI19" s="549"/>
      <c r="AJ19" s="549"/>
      <c r="AK19" s="519"/>
      <c r="AL19" s="519"/>
      <c r="AM19" s="519"/>
      <c r="AN19" s="519"/>
      <c r="AO19" s="519"/>
      <c r="AP19" s="519"/>
      <c r="AQ19" s="519"/>
      <c r="AR19" s="519"/>
      <c r="AS19" s="519"/>
      <c r="AT19" s="519"/>
      <c r="AU19" s="549"/>
      <c r="AV19" s="549"/>
      <c r="AW19" s="553"/>
      <c r="AX19" s="553"/>
      <c r="AY19" s="553"/>
      <c r="AZ19" s="519"/>
      <c r="BA19" s="553"/>
      <c r="BB19" s="557"/>
      <c r="BC19" s="557"/>
      <c r="BD19" s="519"/>
      <c r="BE19" s="519"/>
      <c r="BF19" s="519"/>
      <c r="BG19" s="519"/>
      <c r="BK19" s="137"/>
      <c r="BL19" s="137"/>
      <c r="BM19" s="137"/>
      <c r="BN19" s="136"/>
      <c r="BO19" s="136"/>
      <c r="BP19" s="136"/>
      <c r="BQ19" s="136"/>
      <c r="BR19" s="139"/>
      <c r="BS19" s="137"/>
      <c r="BT19" s="137"/>
      <c r="BU19" s="137"/>
      <c r="BV19" s="137"/>
      <c r="BW19" s="137"/>
      <c r="BX19" s="137"/>
      <c r="BY19" s="137"/>
      <c r="BZ19" s="137"/>
      <c r="CA19" s="137"/>
      <c r="CB19" s="137"/>
      <c r="CC19" s="137"/>
      <c r="CD19" s="137"/>
      <c r="CE19" s="137"/>
      <c r="CF19" s="137"/>
      <c r="CG19" s="137"/>
      <c r="CH19" s="137"/>
      <c r="CI19" s="137"/>
    </row>
    <row r="20" spans="1:87" s="84" customFormat="1" ht="15" customHeight="1">
      <c r="A20" s="136"/>
      <c r="B20" s="136"/>
      <c r="C20" s="136"/>
      <c r="D20" s="136"/>
      <c r="E20" s="136"/>
      <c r="F20" s="136"/>
      <c r="G20" s="136"/>
      <c r="H20" s="136"/>
      <c r="I20" s="136"/>
      <c r="J20" s="136"/>
      <c r="K20" s="554"/>
      <c r="L20" s="554"/>
      <c r="M20" s="554"/>
      <c r="N20" s="554"/>
      <c r="O20" s="810" t="s">
        <v>323</v>
      </c>
      <c r="P20" s="810"/>
      <c r="Q20" s="810"/>
      <c r="R20" s="810"/>
      <c r="S20" s="810"/>
      <c r="T20" s="810"/>
      <c r="U20" s="810"/>
      <c r="V20" s="555"/>
      <c r="W20" s="549"/>
      <c r="X20" s="549"/>
      <c r="Y20" s="549"/>
      <c r="Z20" s="549"/>
      <c r="AA20" s="549"/>
      <c r="AB20" s="549"/>
      <c r="AC20" s="549"/>
      <c r="AD20" s="549"/>
      <c r="AE20" s="549"/>
      <c r="AF20" s="549"/>
      <c r="AG20" s="549"/>
      <c r="AH20" s="549"/>
      <c r="AI20" s="549"/>
      <c r="AJ20" s="549"/>
      <c r="AK20" s="519"/>
      <c r="AL20" s="519"/>
      <c r="AM20" s="519"/>
      <c r="AN20" s="519"/>
      <c r="AO20" s="519"/>
      <c r="AP20" s="810" t="s">
        <v>320</v>
      </c>
      <c r="AQ20" s="810"/>
      <c r="AR20" s="810"/>
      <c r="AS20" s="810"/>
      <c r="AT20" s="810"/>
      <c r="AU20" s="810"/>
      <c r="AV20" s="810"/>
      <c r="AW20" s="550"/>
      <c r="AX20" s="549"/>
      <c r="AY20" s="549"/>
      <c r="AZ20" s="519"/>
      <c r="BB20" s="519"/>
      <c r="BC20" s="519"/>
      <c r="BD20" s="519"/>
      <c r="BE20" s="519"/>
      <c r="BF20" s="519"/>
      <c r="BG20" s="519"/>
      <c r="BK20" s="137"/>
      <c r="BL20" s="137"/>
      <c r="BM20" s="137"/>
      <c r="BN20" s="136"/>
      <c r="BO20" s="136"/>
      <c r="BP20" s="136"/>
      <c r="BQ20" s="136"/>
      <c r="BR20" s="136"/>
      <c r="BS20" s="137"/>
      <c r="BT20" s="137"/>
      <c r="BU20" s="137"/>
      <c r="BV20" s="137"/>
      <c r="BW20" s="137"/>
      <c r="BX20" s="137"/>
      <c r="BY20" s="137"/>
      <c r="BZ20" s="137"/>
      <c r="CA20" s="137"/>
      <c r="CB20" s="137"/>
      <c r="CC20" s="137"/>
      <c r="CD20" s="137"/>
      <c r="CE20" s="137"/>
      <c r="CF20" s="137"/>
      <c r="CG20" s="137"/>
      <c r="CH20" s="137"/>
      <c r="CI20" s="137"/>
    </row>
    <row r="21" spans="1:87" s="84" customFormat="1" ht="15" customHeight="1">
      <c r="A21" s="136"/>
      <c r="B21" s="136"/>
      <c r="C21" s="136"/>
      <c r="D21" s="136"/>
      <c r="E21" s="136"/>
      <c r="F21" s="136"/>
      <c r="G21" s="136"/>
      <c r="H21" s="136"/>
      <c r="I21" s="136"/>
      <c r="J21" s="136"/>
      <c r="K21" s="554"/>
      <c r="L21" s="549"/>
      <c r="M21" s="520"/>
      <c r="N21" s="18"/>
      <c r="O21" s="554"/>
      <c r="P21" s="519"/>
      <c r="Q21" s="555"/>
      <c r="R21" s="555"/>
      <c r="S21" s="555"/>
      <c r="T21" s="519"/>
      <c r="U21" s="555"/>
      <c r="V21" s="555"/>
      <c r="W21" s="549"/>
      <c r="X21" s="549"/>
      <c r="Y21" s="549"/>
      <c r="Z21" s="549"/>
      <c r="AA21" s="549"/>
      <c r="AB21" s="549"/>
      <c r="AC21" s="549"/>
      <c r="AD21" s="549"/>
      <c r="AE21" s="549"/>
      <c r="AF21" s="549"/>
      <c r="AG21" s="549"/>
      <c r="AH21" s="549"/>
      <c r="AI21" s="549"/>
      <c r="AJ21" s="520"/>
      <c r="AK21" s="519"/>
      <c r="AL21" s="519"/>
      <c r="AM21" s="519"/>
      <c r="AN21" s="519"/>
      <c r="AO21" s="520"/>
      <c r="AP21" s="519"/>
      <c r="AQ21" s="18"/>
      <c r="AR21" s="519"/>
      <c r="AS21" s="519"/>
      <c r="AT21" s="519"/>
      <c r="AU21" s="519"/>
      <c r="AV21" s="550"/>
      <c r="AW21" s="549"/>
      <c r="AX21" s="549"/>
      <c r="AY21" s="519"/>
      <c r="AZ21" s="519"/>
      <c r="BA21" s="519"/>
      <c r="BB21" s="519"/>
      <c r="BC21" s="519"/>
      <c r="BD21" s="521"/>
      <c r="BE21" s="18"/>
      <c r="BF21" s="519"/>
      <c r="BG21" s="519"/>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row>
    <row r="22" spans="1:87" s="84" customFormat="1" ht="15" customHeight="1">
      <c r="A22" s="136"/>
      <c r="B22" s="136"/>
      <c r="C22" s="136"/>
      <c r="D22" s="136"/>
      <c r="E22" s="136"/>
      <c r="F22" s="136"/>
      <c r="G22" s="136"/>
      <c r="H22" s="136"/>
      <c r="I22" s="136"/>
      <c r="J22" s="136"/>
      <c r="K22" s="554"/>
      <c r="L22" s="554"/>
      <c r="M22" s="554"/>
      <c r="N22" s="554"/>
      <c r="O22" s="554"/>
      <c r="P22" s="519"/>
      <c r="Q22" s="555"/>
      <c r="R22" s="555"/>
      <c r="S22" s="555"/>
      <c r="T22" s="555"/>
      <c r="U22" s="555"/>
      <c r="V22" s="555"/>
      <c r="W22" s="549"/>
      <c r="X22" s="549"/>
      <c r="Y22" s="549"/>
      <c r="Z22" s="549"/>
      <c r="AA22" s="549"/>
      <c r="AB22" s="549"/>
      <c r="AC22" s="549"/>
      <c r="AD22" s="549"/>
      <c r="AE22" s="549"/>
      <c r="AF22" s="549"/>
      <c r="AG22" s="549"/>
      <c r="AH22" s="549"/>
      <c r="AI22" s="549"/>
      <c r="AJ22" s="518"/>
      <c r="AK22" s="519"/>
      <c r="AL22" s="519"/>
      <c r="AM22" s="519"/>
      <c r="AN22" s="519"/>
      <c r="AO22" s="519"/>
      <c r="AP22" s="519"/>
      <c r="AQ22" s="519"/>
      <c r="AR22" s="519"/>
      <c r="AS22" s="519"/>
      <c r="AT22" s="519"/>
      <c r="AU22" s="519"/>
      <c r="AV22" s="15"/>
      <c r="AW22" s="519"/>
      <c r="AX22" s="519"/>
      <c r="AY22" s="518"/>
      <c r="AZ22" s="519"/>
      <c r="BB22" s="519"/>
      <c r="BC22" s="519"/>
      <c r="BD22" s="519"/>
      <c r="BE22" s="519"/>
      <c r="BF22" s="519"/>
      <c r="BG22" s="519"/>
      <c r="BK22" s="137"/>
      <c r="BL22" s="137"/>
      <c r="BM22" s="137"/>
      <c r="BN22" s="137"/>
      <c r="BO22" s="137"/>
      <c r="BP22" s="137"/>
      <c r="BQ22" s="137"/>
      <c r="BR22" s="137"/>
      <c r="BS22" s="137"/>
      <c r="BT22" s="147"/>
      <c r="BU22" s="137"/>
      <c r="BV22" s="137"/>
      <c r="BW22" s="137"/>
      <c r="BX22" s="137"/>
      <c r="BY22" s="137"/>
      <c r="BZ22" s="137"/>
      <c r="CA22" s="137"/>
      <c r="CB22" s="137"/>
      <c r="CC22" s="137"/>
      <c r="CD22" s="137"/>
      <c r="CE22" s="137"/>
      <c r="CF22" s="137"/>
      <c r="CG22" s="137"/>
      <c r="CH22" s="137"/>
      <c r="CI22" s="137"/>
    </row>
    <row r="23" spans="1:87" s="84" customFormat="1" ht="15" customHeight="1">
      <c r="A23" s="136"/>
      <c r="B23" s="137"/>
      <c r="C23" s="549"/>
      <c r="D23" s="549"/>
      <c r="E23" s="576"/>
      <c r="F23" s="576"/>
      <c r="G23" s="549"/>
      <c r="H23" s="549"/>
      <c r="I23" s="549"/>
      <c r="J23" s="549"/>
      <c r="K23" s="554"/>
      <c r="L23" s="554"/>
      <c r="M23" s="554"/>
      <c r="N23" s="554"/>
      <c r="O23" s="554"/>
      <c r="P23" s="549"/>
      <c r="Q23" s="555"/>
      <c r="R23" s="555"/>
      <c r="S23" s="812" t="s">
        <v>325</v>
      </c>
      <c r="T23" s="812"/>
      <c r="U23" s="812"/>
      <c r="V23" s="812"/>
      <c r="W23" s="549"/>
      <c r="X23" s="549"/>
      <c r="Y23" s="549"/>
      <c r="Z23" s="549"/>
      <c r="AA23" s="549"/>
      <c r="AB23" s="549"/>
      <c r="AC23" s="549"/>
      <c r="AD23" s="549"/>
      <c r="AE23" s="549"/>
      <c r="AF23" s="549"/>
      <c r="AG23" s="549"/>
      <c r="AH23" s="549"/>
      <c r="AI23" s="549"/>
      <c r="AJ23" s="519"/>
      <c r="AK23" s="519"/>
      <c r="AL23" s="519"/>
      <c r="AM23" s="519"/>
      <c r="AN23" s="519"/>
      <c r="AO23" s="812" t="s">
        <v>212</v>
      </c>
      <c r="AP23" s="812"/>
      <c r="AQ23" s="812"/>
      <c r="AR23" s="812"/>
      <c r="AS23" s="519"/>
      <c r="AT23" s="519"/>
      <c r="AU23" s="519"/>
      <c r="AV23" s="519"/>
      <c r="AW23" s="519"/>
      <c r="AX23" s="549"/>
      <c r="AY23" s="519"/>
      <c r="AZ23" s="518"/>
      <c r="BA23" s="519"/>
      <c r="BB23" s="519"/>
      <c r="BC23" s="519"/>
      <c r="BD23" s="519"/>
      <c r="BE23" s="519"/>
      <c r="BF23" s="519"/>
      <c r="BG23" s="519"/>
      <c r="BK23" s="137"/>
      <c r="BL23" s="137"/>
      <c r="BM23" s="137"/>
      <c r="BN23" s="137"/>
      <c r="BO23" s="137"/>
      <c r="BP23" s="137"/>
      <c r="BQ23" s="137"/>
      <c r="BR23" s="137"/>
      <c r="BS23" s="137"/>
      <c r="BT23" s="147"/>
      <c r="BU23" s="137"/>
      <c r="BV23" s="137"/>
      <c r="BW23" s="137"/>
      <c r="BX23" s="137"/>
      <c r="BY23" s="137"/>
      <c r="BZ23" s="137"/>
      <c r="CA23" s="137"/>
      <c r="CB23" s="137"/>
      <c r="CC23" s="137"/>
      <c r="CD23" s="137"/>
      <c r="CE23" s="137"/>
      <c r="CF23" s="137"/>
      <c r="CG23" s="137"/>
      <c r="CH23" s="137"/>
      <c r="CI23" s="137"/>
    </row>
    <row r="24" spans="1:87" s="84" customFormat="1" ht="18.75" customHeight="1">
      <c r="A24" s="140"/>
      <c r="B24" s="18"/>
      <c r="C24" s="519"/>
      <c r="D24" s="519"/>
      <c r="E24" s="519"/>
      <c r="F24" s="519"/>
      <c r="G24" s="549"/>
      <c r="H24" s="549"/>
      <c r="I24" s="15"/>
      <c r="J24" s="549"/>
      <c r="K24" s="520"/>
      <c r="L24" s="519"/>
      <c r="M24" s="519"/>
      <c r="N24" s="18"/>
      <c r="O24" s="519"/>
      <c r="P24" s="519"/>
      <c r="Q24" s="519"/>
      <c r="R24" s="519"/>
      <c r="S24" s="519"/>
      <c r="T24" s="519"/>
      <c r="U24" s="519"/>
      <c r="V24" s="521"/>
      <c r="W24" s="521"/>
      <c r="X24" s="521"/>
      <c r="Y24" s="549"/>
      <c r="Z24" s="549"/>
      <c r="AA24" s="549"/>
      <c r="AB24" s="549"/>
      <c r="AC24" s="549"/>
      <c r="AD24" s="549"/>
      <c r="AE24" s="549"/>
      <c r="AF24" s="549"/>
      <c r="AG24" s="549"/>
      <c r="AH24" s="549"/>
      <c r="AI24" s="549"/>
      <c r="AJ24" s="518"/>
      <c r="AK24" s="520"/>
      <c r="AL24" s="549"/>
      <c r="AM24" s="520"/>
      <c r="AN24" s="518"/>
      <c r="AO24" s="812"/>
      <c r="AP24" s="812"/>
      <c r="AQ24" s="812"/>
      <c r="AR24" s="812"/>
      <c r="AS24" s="519"/>
      <c r="AT24" s="519"/>
      <c r="AU24" s="519"/>
      <c r="AV24" s="519"/>
      <c r="AW24" s="519"/>
      <c r="AX24" s="164"/>
      <c r="AY24" s="552"/>
      <c r="AZ24" s="549"/>
      <c r="BA24" s="549"/>
      <c r="BB24" s="578"/>
      <c r="BC24" s="557"/>
      <c r="BD24" s="18"/>
      <c r="BE24" s="577"/>
      <c r="BF24" s="577"/>
      <c r="BG24" s="577"/>
      <c r="BK24" s="137"/>
      <c r="BL24" s="137"/>
      <c r="BM24" s="137"/>
      <c r="BN24" s="137"/>
      <c r="BO24" s="137"/>
      <c r="BP24" s="137"/>
      <c r="BQ24" s="137"/>
      <c r="BR24" s="137"/>
      <c r="BS24" s="137"/>
      <c r="BT24" s="147"/>
      <c r="BU24" s="137"/>
      <c r="BV24" s="137"/>
      <c r="BW24" s="137"/>
      <c r="BX24" s="137"/>
      <c r="BY24" s="137"/>
      <c r="BZ24" s="137"/>
      <c r="CA24" s="137"/>
      <c r="CB24" s="137"/>
      <c r="CC24" s="137"/>
      <c r="CD24" s="137"/>
      <c r="CE24" s="137"/>
      <c r="CF24" s="137"/>
      <c r="CG24" s="137"/>
      <c r="CH24" s="137"/>
      <c r="CI24" s="137"/>
    </row>
    <row r="25" spans="1:87" s="84" customFormat="1" ht="15" customHeight="1">
      <c r="A25" s="140"/>
      <c r="B25" s="140"/>
      <c r="C25" s="140"/>
      <c r="D25" s="487"/>
      <c r="E25" s="472"/>
      <c r="F25" s="472"/>
      <c r="G25" s="472"/>
      <c r="H25" s="472"/>
      <c r="I25" s="472"/>
      <c r="J25" s="472"/>
      <c r="K25" s="477"/>
      <c r="L25" s="472"/>
      <c r="M25" s="472"/>
      <c r="N25" s="472"/>
      <c r="O25" s="472"/>
      <c r="P25" s="472"/>
      <c r="Q25" s="472"/>
      <c r="R25" s="534"/>
      <c r="S25" s="534"/>
      <c r="T25" s="534"/>
      <c r="U25" s="534"/>
      <c r="V25" s="536"/>
      <c r="W25" s="537"/>
      <c r="X25" s="537"/>
      <c r="Y25" s="534"/>
      <c r="Z25" s="534"/>
      <c r="AA25" s="534"/>
      <c r="AB25" s="534"/>
      <c r="AC25" s="534"/>
      <c r="AD25" s="534"/>
      <c r="AE25" s="534"/>
      <c r="AF25" s="534"/>
      <c r="AG25" s="534"/>
      <c r="AH25" s="534"/>
      <c r="AI25" s="534"/>
      <c r="AJ25" s="534"/>
      <c r="AK25" s="534"/>
      <c r="AL25" s="534"/>
      <c r="AM25" s="538"/>
      <c r="AN25" s="535"/>
      <c r="AO25" s="535"/>
      <c r="AP25" s="535"/>
      <c r="AQ25" s="534"/>
      <c r="AR25" s="534"/>
      <c r="AS25" s="534"/>
      <c r="AT25" s="534"/>
      <c r="AU25" s="495"/>
      <c r="AV25" s="495"/>
      <c r="AW25" s="495"/>
      <c r="AX25" s="59"/>
      <c r="AY25" s="490"/>
      <c r="AZ25" s="490"/>
      <c r="BA25" s="490"/>
      <c r="BB25" s="541"/>
      <c r="BC25" s="541"/>
      <c r="BD25" s="473"/>
      <c r="BE25" s="139"/>
      <c r="BF25" s="139"/>
      <c r="BG25" s="139"/>
      <c r="BK25" s="137"/>
      <c r="BL25" s="137"/>
      <c r="BM25" s="137"/>
      <c r="BN25" s="137"/>
      <c r="BO25" s="139"/>
      <c r="BP25" s="139"/>
      <c r="BQ25" s="139"/>
      <c r="BR25" s="139"/>
      <c r="BS25" s="139"/>
      <c r="BT25" s="139"/>
      <c r="BU25" s="139"/>
      <c r="BV25" s="139"/>
      <c r="BW25" s="139"/>
      <c r="BX25" s="139"/>
      <c r="BY25" s="137"/>
      <c r="BZ25" s="137"/>
      <c r="CA25" s="137"/>
      <c r="CB25" s="137"/>
      <c r="CC25" s="137"/>
      <c r="CD25" s="137"/>
      <c r="CE25" s="137"/>
      <c r="CF25" s="137"/>
      <c r="CG25" s="137"/>
      <c r="CH25" s="137"/>
      <c r="CI25" s="137"/>
    </row>
    <row r="26" spans="1:87" s="84" customFormat="1" ht="15" customHeight="1">
      <c r="A26" s="546"/>
      <c r="B26" s="546"/>
      <c r="C26" s="546"/>
      <c r="D26" s="547"/>
      <c r="E26" s="479"/>
      <c r="F26" s="479"/>
      <c r="G26" s="479"/>
      <c r="H26" s="479"/>
      <c r="I26" s="479"/>
      <c r="J26" s="479"/>
      <c r="K26" s="489"/>
      <c r="L26" s="479"/>
      <c r="M26" s="479"/>
      <c r="N26" s="479"/>
      <c r="O26" s="479"/>
      <c r="P26" s="479"/>
      <c r="Q26" s="479"/>
      <c r="R26" s="479"/>
      <c r="S26" s="479"/>
      <c r="T26" s="479"/>
      <c r="U26" s="534"/>
      <c r="V26" s="526"/>
      <c r="W26" s="548"/>
      <c r="X26" s="548"/>
      <c r="Y26" s="479"/>
      <c r="Z26" s="479"/>
      <c r="AA26" s="479"/>
      <c r="AB26" s="479"/>
      <c r="AC26" s="479"/>
      <c r="AD26" s="479"/>
      <c r="AE26" s="479"/>
      <c r="AF26" s="472"/>
      <c r="AG26" s="472"/>
      <c r="AH26" s="472"/>
      <c r="AI26" s="472"/>
      <c r="AJ26" s="472"/>
      <c r="AK26" s="526"/>
      <c r="AL26" s="472"/>
      <c r="AM26" s="477"/>
      <c r="AN26" s="495"/>
      <c r="AO26" s="495"/>
      <c r="AP26" s="495"/>
      <c r="AQ26" s="472"/>
      <c r="AR26" s="472"/>
      <c r="AS26" s="472"/>
      <c r="AT26" s="472"/>
      <c r="AU26" s="495"/>
      <c r="AV26" s="495"/>
      <c r="AW26" s="495"/>
      <c r="AX26" s="59"/>
      <c r="AY26" s="490"/>
      <c r="AZ26" s="490"/>
      <c r="BA26" s="490"/>
      <c r="BB26" s="541"/>
      <c r="BC26" s="541"/>
      <c r="BD26" s="473"/>
      <c r="BE26" s="139"/>
      <c r="BF26" s="139"/>
      <c r="BG26" s="139"/>
      <c r="BK26" s="137"/>
      <c r="BL26" s="137"/>
      <c r="BM26" s="137"/>
      <c r="BN26" s="137"/>
      <c r="BO26" s="139"/>
      <c r="BP26" s="139"/>
      <c r="BQ26" s="139"/>
      <c r="BR26" s="139"/>
      <c r="BS26" s="139"/>
      <c r="BT26" s="139"/>
      <c r="BU26" s="139"/>
      <c r="BV26" s="139"/>
      <c r="BW26" s="139"/>
      <c r="BX26" s="139"/>
      <c r="BY26" s="137"/>
      <c r="BZ26" s="137"/>
      <c r="CA26" s="137"/>
      <c r="CB26" s="137"/>
      <c r="CC26" s="137"/>
      <c r="CD26" s="137"/>
      <c r="CE26" s="137"/>
      <c r="CF26" s="137"/>
      <c r="CG26" s="137"/>
      <c r="CH26" s="137"/>
      <c r="CI26" s="137"/>
    </row>
    <row r="27" spans="1:87" s="84" customFormat="1" ht="15" customHeight="1">
      <c r="A27" s="136"/>
      <c r="B27" s="136"/>
      <c r="C27" s="136"/>
      <c r="D27" s="136"/>
      <c r="E27" s="136"/>
      <c r="F27" s="136"/>
      <c r="G27" s="136"/>
      <c r="H27" s="136"/>
      <c r="I27" s="136"/>
      <c r="J27" s="136"/>
      <c r="K27" s="136"/>
      <c r="L27" s="136"/>
      <c r="M27" s="136"/>
      <c r="N27" s="136"/>
      <c r="O27" s="136"/>
      <c r="P27" s="136"/>
      <c r="Q27" s="136"/>
      <c r="R27" s="136"/>
      <c r="S27" s="821" t="s">
        <v>322</v>
      </c>
      <c r="T27" s="821"/>
      <c r="U27" s="821"/>
      <c r="V27" s="821"/>
      <c r="W27" s="821"/>
      <c r="X27" s="821"/>
      <c r="Y27" s="821"/>
      <c r="Z27" s="136"/>
      <c r="AA27" s="136"/>
      <c r="AB27" s="136"/>
      <c r="AC27" s="136"/>
      <c r="AD27" s="821" t="s">
        <v>324</v>
      </c>
      <c r="AE27" s="821"/>
      <c r="AF27" s="821"/>
      <c r="AG27" s="821"/>
      <c r="AH27" s="136"/>
      <c r="AI27" s="136"/>
      <c r="AJ27" s="136"/>
      <c r="AK27" s="136"/>
      <c r="AL27" s="821" t="s">
        <v>321</v>
      </c>
      <c r="AM27" s="821"/>
      <c r="AN27" s="821"/>
      <c r="AO27" s="821"/>
      <c r="AP27" s="821"/>
      <c r="AQ27" s="821"/>
      <c r="AR27" s="821"/>
      <c r="AS27" s="136"/>
      <c r="AT27" s="136"/>
      <c r="AU27" s="136"/>
      <c r="AV27" s="136"/>
      <c r="AW27" s="136"/>
      <c r="AX27" s="136"/>
      <c r="AY27" s="136"/>
      <c r="AZ27" s="136"/>
      <c r="BA27" s="136"/>
      <c r="BB27" s="136"/>
      <c r="BC27" s="136"/>
      <c r="BD27" s="136"/>
      <c r="BE27" s="136"/>
      <c r="BF27" s="136"/>
      <c r="BG27" s="136"/>
      <c r="BK27" s="137"/>
      <c r="BL27" s="137"/>
      <c r="BM27" s="137"/>
      <c r="BN27" s="137"/>
      <c r="BO27" s="139"/>
      <c r="BP27" s="139"/>
      <c r="BQ27" s="139"/>
      <c r="BR27" s="139"/>
      <c r="BS27" s="139"/>
      <c r="BT27" s="139"/>
      <c r="BU27" s="139"/>
      <c r="BV27" s="139"/>
      <c r="BW27" s="139"/>
      <c r="BX27" s="139"/>
      <c r="BY27" s="137"/>
      <c r="BZ27" s="137"/>
      <c r="CA27" s="137"/>
      <c r="CB27" s="137"/>
      <c r="CC27" s="137"/>
      <c r="CD27" s="137"/>
      <c r="CE27" s="137"/>
      <c r="CF27" s="137"/>
      <c r="CG27" s="137"/>
      <c r="CH27" s="137"/>
      <c r="CI27" s="137"/>
    </row>
    <row r="28" spans="1:87" s="84" customFormat="1" ht="15" customHeight="1">
      <c r="A28" s="509"/>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9"/>
      <c r="BA28" s="509"/>
      <c r="BB28" s="509"/>
      <c r="BC28" s="509"/>
      <c r="BD28" s="509"/>
      <c r="BE28" s="509"/>
      <c r="BF28" s="509"/>
      <c r="BG28" s="509"/>
      <c r="BK28" s="137"/>
      <c r="BL28" s="137"/>
      <c r="BM28" s="137"/>
      <c r="BN28" s="137"/>
      <c r="BO28" s="139"/>
      <c r="BP28" s="139"/>
      <c r="BQ28" s="139"/>
      <c r="BR28" s="139"/>
      <c r="BS28" s="139"/>
      <c r="BT28" s="139"/>
      <c r="BU28" s="139"/>
      <c r="BV28" s="139"/>
      <c r="BW28" s="139"/>
      <c r="BX28" s="139"/>
      <c r="BY28" s="137"/>
      <c r="BZ28" s="137"/>
      <c r="CA28" s="137"/>
      <c r="CB28" s="137"/>
      <c r="CC28" s="137"/>
      <c r="CD28" s="137"/>
      <c r="CE28" s="137"/>
      <c r="CF28" s="137"/>
      <c r="CG28" s="137"/>
      <c r="CH28" s="137"/>
      <c r="CI28" s="137"/>
    </row>
    <row r="29" spans="1:87" s="84" customFormat="1" ht="15" customHeight="1">
      <c r="A29" s="137"/>
      <c r="B29" s="137"/>
      <c r="C29" s="137"/>
      <c r="D29" s="137"/>
      <c r="E29" s="137"/>
      <c r="F29" s="137"/>
      <c r="G29" s="137"/>
      <c r="H29" s="137"/>
      <c r="I29" s="137"/>
      <c r="J29" s="137"/>
      <c r="K29" s="137"/>
      <c r="L29" s="137"/>
      <c r="M29" s="137"/>
      <c r="N29" s="137"/>
      <c r="O29" s="137"/>
      <c r="P29" s="137"/>
      <c r="Q29" s="137"/>
      <c r="R29" s="137"/>
      <c r="S29" s="137"/>
      <c r="T29" s="137"/>
      <c r="U29" s="137"/>
      <c r="V29" s="153"/>
      <c r="W29" s="153"/>
      <c r="X29" s="153"/>
      <c r="Y29" s="153"/>
      <c r="Z29" s="137"/>
      <c r="AA29" s="137"/>
      <c r="AB29" s="137"/>
      <c r="AC29" s="148"/>
      <c r="AD29" s="148"/>
      <c r="AE29" s="154"/>
      <c r="AF29" s="154"/>
      <c r="AG29" s="154"/>
      <c r="AH29" s="154"/>
      <c r="AI29" s="154"/>
      <c r="AJ29" s="156"/>
      <c r="AK29" s="156"/>
      <c r="AL29" s="156"/>
      <c r="AM29" s="156"/>
      <c r="AN29" s="156"/>
      <c r="AO29" s="153"/>
      <c r="AP29" s="153"/>
      <c r="AQ29" s="153"/>
      <c r="AR29" s="153"/>
      <c r="AS29" s="137"/>
      <c r="AT29" s="137"/>
      <c r="AU29" s="137"/>
      <c r="AV29" s="148"/>
      <c r="AW29" s="148"/>
      <c r="AX29" s="154"/>
      <c r="AY29" s="155"/>
      <c r="AZ29" s="155"/>
      <c r="BA29" s="155"/>
      <c r="BB29" s="155"/>
      <c r="BC29" s="156"/>
      <c r="BD29" s="151"/>
      <c r="BE29" s="151"/>
      <c r="BF29" s="151"/>
      <c r="BG29" s="151"/>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row>
    <row r="30" spans="1:87" s="3" customFormat="1" ht="25.5" customHeight="1">
      <c r="A30" s="400"/>
      <c r="B30" s="787" t="s">
        <v>236</v>
      </c>
      <c r="C30" s="788"/>
      <c r="D30" s="788"/>
      <c r="E30" s="788"/>
      <c r="F30" s="788"/>
      <c r="G30" s="788"/>
      <c r="H30" s="788"/>
      <c r="I30" s="788"/>
      <c r="J30" s="789"/>
      <c r="K30" s="401"/>
      <c r="L30" s="18"/>
      <c r="M30" s="401"/>
      <c r="N30" s="401"/>
      <c r="O30" s="401"/>
      <c r="P30" s="401"/>
      <c r="Q30" s="401"/>
      <c r="R30" s="401"/>
      <c r="S30" s="401"/>
      <c r="T30" s="401"/>
      <c r="U30" s="401"/>
      <c r="V30" s="401"/>
      <c r="W30" s="401"/>
      <c r="X30" s="401"/>
      <c r="Y30" s="401"/>
      <c r="Z30" s="402"/>
      <c r="AA30" s="402"/>
      <c r="AB30" s="402"/>
      <c r="AC30" s="402"/>
      <c r="AD30" s="402"/>
      <c r="AE30" s="402"/>
      <c r="AF30" s="402"/>
      <c r="AG30" s="402"/>
      <c r="AH30" s="402"/>
      <c r="AI30" s="402"/>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K30" s="496"/>
      <c r="BL30" s="496"/>
      <c r="BM30" s="496"/>
      <c r="BN30" s="401"/>
      <c r="BO30" s="496"/>
      <c r="BP30" s="401"/>
      <c r="BQ30" s="401"/>
      <c r="BR30" s="401"/>
      <c r="BS30" s="401"/>
      <c r="BT30" s="401"/>
      <c r="BU30" s="401"/>
      <c r="BV30" s="401"/>
      <c r="BW30" s="401"/>
      <c r="BX30" s="496"/>
      <c r="BY30" s="496"/>
      <c r="BZ30" s="496"/>
      <c r="CA30" s="496"/>
      <c r="CB30" s="496"/>
      <c r="CC30" s="496"/>
      <c r="CD30" s="496"/>
      <c r="CE30" s="496"/>
      <c r="CF30" s="496"/>
      <c r="CG30" s="496"/>
      <c r="CH30" s="496"/>
      <c r="CI30" s="496"/>
    </row>
    <row r="31" spans="1:87" ht="15" customHeight="1">
      <c r="A31" s="19"/>
      <c r="B31" s="163"/>
      <c r="C31" s="491"/>
      <c r="D31" s="491"/>
      <c r="E31" s="491"/>
      <c r="F31" s="491"/>
      <c r="G31" s="491"/>
      <c r="H31" s="491"/>
      <c r="I31" s="492"/>
      <c r="J31" s="492"/>
      <c r="K31" s="18"/>
      <c r="L31" s="63"/>
      <c r="M31" s="523"/>
      <c r="N31" s="63"/>
      <c r="O31" s="523"/>
      <c r="P31" s="492"/>
      <c r="Q31" s="492"/>
      <c r="R31" s="492"/>
      <c r="S31" s="492"/>
      <c r="T31" s="492"/>
      <c r="U31" s="492"/>
      <c r="V31" s="492"/>
      <c r="W31" s="492"/>
      <c r="X31" s="492"/>
      <c r="Y31" s="492"/>
      <c r="Z31" s="492"/>
      <c r="AA31" s="492"/>
      <c r="AB31" s="492"/>
      <c r="AC31" s="492"/>
      <c r="AD31" s="812"/>
      <c r="AE31" s="81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19"/>
      <c r="BH31" s="492"/>
      <c r="BI31" s="19"/>
      <c r="BK31" s="497"/>
      <c r="BL31" s="497"/>
      <c r="BM31" s="497"/>
      <c r="BN31" s="400"/>
      <c r="BO31" s="497"/>
      <c r="BP31" s="400"/>
      <c r="BQ31" s="400"/>
      <c r="BR31" s="400"/>
      <c r="BS31" s="400"/>
      <c r="BT31" s="400"/>
      <c r="BU31" s="400"/>
      <c r="BV31" s="400"/>
      <c r="BW31" s="400"/>
      <c r="BX31" s="497"/>
      <c r="BY31" s="497"/>
      <c r="BZ31" s="497"/>
      <c r="CA31" s="497"/>
      <c r="CB31" s="497"/>
      <c r="CC31" s="497"/>
      <c r="CD31" s="497"/>
      <c r="CE31" s="497"/>
      <c r="CF31" s="497"/>
      <c r="CG31" s="497"/>
      <c r="CH31" s="497"/>
      <c r="CI31" s="497"/>
    </row>
    <row r="32" spans="1:87" s="84" customFormat="1" ht="15" customHeight="1">
      <c r="A32" s="137"/>
      <c r="B32" s="67"/>
      <c r="C32" s="67"/>
      <c r="D32" s="67"/>
      <c r="E32" s="67"/>
      <c r="F32" s="67"/>
      <c r="G32" s="472"/>
      <c r="H32" s="472"/>
      <c r="I32" s="472"/>
      <c r="J32" s="472"/>
      <c r="K32" s="18"/>
      <c r="L32" s="19"/>
      <c r="M32" s="523"/>
      <c r="N32" s="19"/>
      <c r="O32" s="505"/>
      <c r="P32" s="592"/>
      <c r="Q32" s="592"/>
      <c r="R32" s="592"/>
      <c r="S32" s="592"/>
      <c r="T32" s="297"/>
      <c r="U32" s="297"/>
      <c r="V32" s="297"/>
      <c r="W32" s="297"/>
      <c r="X32" s="297"/>
      <c r="Y32" s="297"/>
      <c r="Z32" s="592"/>
      <c r="AA32" s="592"/>
      <c r="AB32" s="592"/>
      <c r="AC32" s="592"/>
      <c r="AD32" s="592"/>
      <c r="AE32" s="592"/>
      <c r="AF32" s="592"/>
      <c r="AG32" s="592"/>
      <c r="AH32" s="592"/>
      <c r="AI32" s="592"/>
      <c r="AJ32" s="485"/>
      <c r="AK32" s="592"/>
      <c r="AL32" s="592"/>
      <c r="AM32" s="297"/>
      <c r="AN32" s="297"/>
      <c r="AO32" s="297"/>
      <c r="AP32" s="592"/>
      <c r="AQ32" s="592"/>
      <c r="AR32" s="592"/>
      <c r="AS32" s="592"/>
      <c r="AT32" s="592"/>
      <c r="AU32" s="592"/>
      <c r="AV32" s="472"/>
      <c r="AW32" s="472"/>
      <c r="AX32" s="67"/>
      <c r="AY32" s="67"/>
      <c r="AZ32" s="67"/>
      <c r="BA32" s="67"/>
      <c r="BB32" s="67"/>
      <c r="BC32" s="67"/>
      <c r="BD32" s="67"/>
      <c r="BE32" s="67"/>
      <c r="BF32" s="67"/>
      <c r="BG32" s="137"/>
      <c r="BH32" s="67"/>
      <c r="BI32" s="137"/>
      <c r="BK32" s="137"/>
      <c r="BL32" s="137"/>
      <c r="BM32" s="137"/>
      <c r="BN32" s="136"/>
      <c r="BO32" s="137"/>
      <c r="BP32" s="136"/>
      <c r="BQ32" s="136"/>
      <c r="BR32" s="136"/>
      <c r="BS32" s="136"/>
      <c r="BT32" s="136"/>
      <c r="BU32" s="136"/>
      <c r="BV32" s="136"/>
      <c r="BW32" s="136"/>
      <c r="BX32" s="137"/>
      <c r="BY32" s="137"/>
      <c r="BZ32" s="137"/>
      <c r="CA32" s="137"/>
      <c r="CB32" s="137"/>
      <c r="CC32" s="137"/>
      <c r="CD32" s="137"/>
      <c r="CE32" s="137"/>
      <c r="CF32" s="137"/>
      <c r="CG32" s="137"/>
      <c r="CH32" s="137"/>
      <c r="CI32" s="137"/>
    </row>
    <row r="33" spans="1:87" s="84" customFormat="1" ht="15" customHeight="1">
      <c r="A33" s="137"/>
      <c r="B33" s="67"/>
      <c r="C33" s="67"/>
      <c r="D33" s="67"/>
      <c r="E33" s="67"/>
      <c r="F33" s="67"/>
      <c r="G33" s="67"/>
      <c r="H33" s="67"/>
      <c r="I33" s="67"/>
      <c r="J33" s="67"/>
      <c r="K33" s="67"/>
      <c r="L33" s="67"/>
      <c r="M33" s="67"/>
      <c r="N33" s="481"/>
      <c r="O33" s="472"/>
      <c r="P33" s="472"/>
      <c r="Q33" s="472"/>
      <c r="R33" s="472"/>
      <c r="S33" s="472"/>
      <c r="T33" s="472"/>
      <c r="U33" s="472"/>
      <c r="V33" s="67"/>
      <c r="W33" s="67"/>
      <c r="X33" s="67"/>
      <c r="Y33" s="67"/>
      <c r="Z33" s="472"/>
      <c r="AA33" s="472"/>
      <c r="AB33" s="472"/>
      <c r="AC33" s="472"/>
      <c r="AD33" s="472"/>
      <c r="AE33" s="472"/>
      <c r="AF33" s="472"/>
      <c r="AG33" s="472"/>
      <c r="AH33" s="472"/>
      <c r="AI33" s="472"/>
      <c r="AJ33" s="476"/>
      <c r="AK33" s="67"/>
      <c r="AL33" s="67"/>
      <c r="AM33" s="472"/>
      <c r="AN33" s="472"/>
      <c r="AO33" s="472"/>
      <c r="AP33" s="472"/>
      <c r="AQ33" s="472"/>
      <c r="AR33" s="472"/>
      <c r="AS33" s="472"/>
      <c r="AT33" s="472"/>
      <c r="AU33" s="602"/>
      <c r="AV33" s="472"/>
      <c r="AW33" s="472"/>
      <c r="AX33" s="472"/>
      <c r="AY33" s="472"/>
      <c r="AZ33" s="472"/>
      <c r="BA33" s="472"/>
      <c r="BB33" s="472"/>
      <c r="BC33" s="67"/>
      <c r="BD33" s="67"/>
      <c r="BE33" s="67"/>
      <c r="BF33" s="67"/>
      <c r="BG33" s="137"/>
      <c r="BH33" s="67"/>
      <c r="BI33" s="137"/>
      <c r="BK33" s="137"/>
      <c r="BL33" s="137"/>
      <c r="BM33" s="137"/>
      <c r="BN33" s="136"/>
      <c r="BO33" s="137"/>
      <c r="BP33" s="136"/>
      <c r="BQ33" s="136"/>
      <c r="BR33" s="136"/>
      <c r="BS33" s="136"/>
      <c r="BT33" s="136"/>
      <c r="BU33" s="136"/>
      <c r="BV33" s="136"/>
      <c r="BW33" s="136"/>
      <c r="BX33" s="137"/>
      <c r="BY33" s="137"/>
      <c r="BZ33" s="137"/>
      <c r="CA33" s="137"/>
      <c r="CB33" s="137"/>
      <c r="CC33" s="137"/>
      <c r="CD33" s="137"/>
      <c r="CE33" s="137"/>
      <c r="CF33" s="137"/>
      <c r="CG33" s="137"/>
      <c r="CH33" s="137"/>
      <c r="CI33" s="137"/>
    </row>
    <row r="34" spans="1:87" s="84" customFormat="1" ht="15" customHeight="1">
      <c r="A34" s="137"/>
      <c r="B34" s="67"/>
      <c r="C34" s="67"/>
      <c r="D34" s="67"/>
      <c r="E34" s="67"/>
      <c r="F34" s="67"/>
      <c r="G34" s="67"/>
      <c r="H34" s="472"/>
      <c r="I34" s="472"/>
      <c r="J34" s="472"/>
      <c r="K34" s="472"/>
      <c r="L34" s="472"/>
      <c r="M34" s="472"/>
      <c r="N34" s="481"/>
      <c r="O34" s="472"/>
      <c r="P34" s="472"/>
      <c r="Q34" s="472"/>
      <c r="R34" s="472"/>
      <c r="S34" s="472"/>
      <c r="T34" s="472"/>
      <c r="U34" s="472"/>
      <c r="V34" s="472"/>
      <c r="W34" s="472"/>
      <c r="X34" s="472"/>
      <c r="Y34" s="472"/>
      <c r="Z34" s="472"/>
      <c r="AA34" s="472"/>
      <c r="AB34" s="810" t="s">
        <v>363</v>
      </c>
      <c r="AC34" s="810"/>
      <c r="AD34" s="810"/>
      <c r="AE34" s="810"/>
      <c r="AF34" s="810"/>
      <c r="AG34" s="810"/>
      <c r="AH34" s="810"/>
      <c r="AI34" s="472"/>
      <c r="AJ34" s="472"/>
      <c r="AK34" s="472"/>
      <c r="AL34" s="472"/>
      <c r="AM34" s="472"/>
      <c r="AN34" s="472"/>
      <c r="AO34" s="472"/>
      <c r="AP34" s="472"/>
      <c r="AQ34" s="472"/>
      <c r="AR34" s="472"/>
      <c r="AS34" s="472"/>
      <c r="AT34" s="472"/>
      <c r="AU34" s="481"/>
      <c r="AV34" s="472"/>
      <c r="AW34" s="472"/>
      <c r="AX34" s="472"/>
      <c r="AY34" s="472"/>
      <c r="AZ34" s="67"/>
      <c r="BA34" s="472"/>
      <c r="BB34" s="472"/>
      <c r="BC34" s="67"/>
      <c r="BD34" s="67"/>
      <c r="BE34" s="67"/>
      <c r="BF34" s="67"/>
      <c r="BG34" s="137"/>
      <c r="BH34" s="67"/>
      <c r="BI34" s="137"/>
      <c r="BK34" s="137"/>
      <c r="BL34" s="472"/>
      <c r="BM34" s="137"/>
      <c r="BN34" s="136"/>
      <c r="BO34" s="137"/>
      <c r="BP34" s="136"/>
      <c r="BQ34" s="136"/>
      <c r="BR34" s="136"/>
      <c r="BS34" s="136"/>
      <c r="BT34" s="136"/>
      <c r="BU34" s="136"/>
      <c r="BV34" s="136"/>
      <c r="BW34" s="136"/>
      <c r="BX34" s="137"/>
      <c r="BY34" s="137"/>
      <c r="BZ34" s="137"/>
      <c r="CA34" s="137"/>
      <c r="CB34" s="137"/>
      <c r="CC34" s="137"/>
      <c r="CD34" s="137"/>
      <c r="CE34" s="137"/>
      <c r="CF34" s="137"/>
      <c r="CG34" s="137"/>
      <c r="CH34" s="137"/>
      <c r="CI34" s="137"/>
    </row>
    <row r="35" spans="1:87" s="84" customFormat="1" ht="15" customHeight="1">
      <c r="A35" s="137"/>
      <c r="B35" s="67"/>
      <c r="C35" s="67"/>
      <c r="D35" s="67"/>
      <c r="E35" s="67"/>
      <c r="F35" s="67"/>
      <c r="G35" s="67"/>
      <c r="H35" s="67"/>
      <c r="I35" s="67"/>
      <c r="J35" s="472"/>
      <c r="K35" s="472"/>
      <c r="L35" s="472"/>
      <c r="M35" s="472"/>
      <c r="N35" s="472"/>
      <c r="O35" s="472"/>
      <c r="P35" s="472"/>
      <c r="Q35" s="472"/>
      <c r="R35" s="67"/>
      <c r="S35" s="472"/>
      <c r="T35" s="67"/>
      <c r="U35" s="137"/>
      <c r="V35" s="472"/>
      <c r="W35" s="67"/>
      <c r="X35" s="472"/>
      <c r="Y35" s="472"/>
      <c r="Z35" s="472"/>
      <c r="AA35" s="472"/>
      <c r="AB35" s="472"/>
      <c r="AC35" s="542"/>
      <c r="AD35" s="542"/>
      <c r="AE35" s="542"/>
      <c r="AF35" s="542"/>
      <c r="AG35" s="472"/>
      <c r="AH35" s="472"/>
      <c r="AI35" s="472"/>
      <c r="AJ35" s="476"/>
      <c r="AK35" s="472"/>
      <c r="AL35" s="472"/>
      <c r="AM35" s="472"/>
      <c r="AN35" s="472"/>
      <c r="AO35" s="472"/>
      <c r="AP35" s="472"/>
      <c r="AQ35" s="472"/>
      <c r="AR35" s="472"/>
      <c r="AS35" s="472"/>
      <c r="AT35" s="472"/>
      <c r="AU35" s="472"/>
      <c r="AV35" s="472"/>
      <c r="AW35" s="472"/>
      <c r="AX35" s="472"/>
      <c r="AY35" s="472"/>
      <c r="AZ35" s="67"/>
      <c r="BA35" s="472"/>
      <c r="BB35" s="472"/>
      <c r="BC35" s="67"/>
      <c r="BD35" s="67"/>
      <c r="BE35" s="67"/>
      <c r="BF35" s="67"/>
      <c r="BG35" s="137"/>
      <c r="BH35" s="67"/>
      <c r="BI35" s="137"/>
      <c r="BK35" s="137"/>
      <c r="BL35" s="137"/>
      <c r="BM35" s="137"/>
      <c r="BN35" s="139"/>
      <c r="BO35" s="137"/>
      <c r="BP35" s="137"/>
      <c r="BQ35" s="137"/>
      <c r="BR35" s="814"/>
      <c r="BS35" s="814"/>
      <c r="BT35" s="814"/>
      <c r="BU35" s="814"/>
      <c r="BV35" s="137"/>
      <c r="BW35" s="137"/>
      <c r="BX35" s="137"/>
      <c r="BY35" s="137"/>
      <c r="BZ35" s="137"/>
      <c r="CA35" s="137"/>
      <c r="CB35" s="137"/>
      <c r="CC35" s="137"/>
      <c r="CD35" s="137"/>
      <c r="CE35" s="137"/>
      <c r="CF35" s="137"/>
      <c r="CG35" s="137"/>
      <c r="CH35" s="137"/>
      <c r="CI35" s="137"/>
    </row>
    <row r="36" spans="1:77" s="84" customFormat="1" ht="15" customHeight="1">
      <c r="A36" s="137"/>
      <c r="B36" s="67"/>
      <c r="C36" s="67"/>
      <c r="D36" s="67"/>
      <c r="E36" s="67"/>
      <c r="F36" s="67"/>
      <c r="G36" s="67"/>
      <c r="H36" s="67"/>
      <c r="I36" s="67"/>
      <c r="J36" s="472"/>
      <c r="K36" s="472"/>
      <c r="L36" s="472"/>
      <c r="M36" s="472"/>
      <c r="N36" s="472"/>
      <c r="O36" s="472"/>
      <c r="P36" s="472"/>
      <c r="Q36" s="472"/>
      <c r="R36" s="67"/>
      <c r="S36" s="472"/>
      <c r="T36" s="67"/>
      <c r="U36" s="472"/>
      <c r="V36" s="472"/>
      <c r="W36" s="67"/>
      <c r="X36" s="67"/>
      <c r="Y36" s="472"/>
      <c r="Z36" s="472"/>
      <c r="AA36" s="472"/>
      <c r="AB36" s="472"/>
      <c r="AC36" s="472"/>
      <c r="AD36" s="472"/>
      <c r="AE36" s="472"/>
      <c r="AF36" s="472"/>
      <c r="AG36" s="472"/>
      <c r="AH36" s="472"/>
      <c r="AI36" s="472"/>
      <c r="AJ36" s="476"/>
      <c r="AK36" s="472"/>
      <c r="AL36" s="472"/>
      <c r="AM36" s="472"/>
      <c r="AN36" s="472"/>
      <c r="AO36" s="472"/>
      <c r="AP36" s="472"/>
      <c r="AQ36" s="472"/>
      <c r="AR36" s="472"/>
      <c r="AS36" s="472"/>
      <c r="AT36" s="472"/>
      <c r="AU36" s="472"/>
      <c r="AV36" s="472"/>
      <c r="AW36" s="472"/>
      <c r="AX36" s="472"/>
      <c r="AY36" s="472"/>
      <c r="AZ36" s="67"/>
      <c r="BA36" s="472"/>
      <c r="BB36" s="472"/>
      <c r="BC36" s="67"/>
      <c r="BD36" s="67"/>
      <c r="BE36" s="67"/>
      <c r="BF36" s="67"/>
      <c r="BG36" s="137"/>
      <c r="BH36" s="67"/>
      <c r="BI36" s="137"/>
      <c r="BN36" s="140"/>
      <c r="BO36" s="140"/>
      <c r="BP36" s="140"/>
      <c r="BQ36" s="137"/>
      <c r="BR36" s="137"/>
      <c r="BS36" s="147"/>
      <c r="BT36" s="147"/>
      <c r="BU36" s="137"/>
      <c r="BV36" s="137"/>
      <c r="BW36" s="137"/>
      <c r="BX36" s="137"/>
      <c r="BY36" s="137"/>
    </row>
    <row r="37" spans="1:81" s="84" customFormat="1" ht="15" customHeight="1">
      <c r="A37" s="137"/>
      <c r="B37" s="67"/>
      <c r="C37" s="479"/>
      <c r="D37" s="480"/>
      <c r="E37" s="480"/>
      <c r="F37" s="479" t="s">
        <v>329</v>
      </c>
      <c r="G37" s="479"/>
      <c r="H37" s="479"/>
      <c r="I37" s="479"/>
      <c r="J37" s="67"/>
      <c r="K37" s="67"/>
      <c r="L37" s="67"/>
      <c r="M37" s="810" t="s">
        <v>333</v>
      </c>
      <c r="N37" s="810"/>
      <c r="O37" s="810"/>
      <c r="P37" s="810"/>
      <c r="Q37" s="67"/>
      <c r="R37" s="67"/>
      <c r="S37" s="810" t="s">
        <v>330</v>
      </c>
      <c r="T37" s="810"/>
      <c r="U37" s="810"/>
      <c r="V37" s="810"/>
      <c r="W37" s="810"/>
      <c r="X37" s="67"/>
      <c r="Y37" s="477"/>
      <c r="Z37" s="477"/>
      <c r="AA37" s="67"/>
      <c r="AB37" s="59"/>
      <c r="AC37" s="472"/>
      <c r="AD37" s="472"/>
      <c r="AE37" s="472"/>
      <c r="AF37" s="472"/>
      <c r="AG37" s="296"/>
      <c r="AH37" s="67"/>
      <c r="AI37" s="59"/>
      <c r="AJ37" s="472"/>
      <c r="AK37" s="67"/>
      <c r="AL37" s="67"/>
      <c r="AM37" s="810" t="s">
        <v>94</v>
      </c>
      <c r="AN37" s="810"/>
      <c r="AO37" s="810"/>
      <c r="AP37" s="810"/>
      <c r="AQ37" s="810"/>
      <c r="AR37" s="67"/>
      <c r="AS37" s="67"/>
      <c r="AT37" s="810" t="s">
        <v>218</v>
      </c>
      <c r="AU37" s="810"/>
      <c r="AV37" s="810"/>
      <c r="AW37" s="810"/>
      <c r="AX37" s="480"/>
      <c r="AY37" s="493"/>
      <c r="AZ37" s="824" t="s">
        <v>147</v>
      </c>
      <c r="BA37" s="824"/>
      <c r="BB37" s="824"/>
      <c r="BC37" s="824"/>
      <c r="BD37" s="824"/>
      <c r="BE37" s="67"/>
      <c r="BF37" s="67"/>
      <c r="BG37" s="137"/>
      <c r="BH37" s="67"/>
      <c r="BI37" s="137"/>
      <c r="BN37" s="140"/>
      <c r="BO37" s="140"/>
      <c r="BP37" s="140"/>
      <c r="BQ37" s="137"/>
      <c r="BR37" s="137"/>
      <c r="BS37" s="147"/>
      <c r="BT37" s="147"/>
      <c r="BU37" s="137"/>
      <c r="BV37" s="137"/>
      <c r="BW37" s="137"/>
      <c r="BX37" s="137"/>
      <c r="BY37" s="137"/>
      <c r="BZ37" s="137"/>
      <c r="CA37" s="137"/>
      <c r="CB37" s="137"/>
      <c r="CC37" s="137"/>
    </row>
    <row r="38" spans="1:81" s="84" customFormat="1" ht="15" customHeight="1">
      <c r="A38" s="137"/>
      <c r="B38" s="67"/>
      <c r="C38" s="479"/>
      <c r="D38" s="480"/>
      <c r="E38" s="480"/>
      <c r="F38" s="480"/>
      <c r="G38" s="480"/>
      <c r="H38" s="480"/>
      <c r="I38" s="67"/>
      <c r="J38" s="67"/>
      <c r="K38" s="67"/>
      <c r="L38" s="67"/>
      <c r="M38" s="67"/>
      <c r="N38" s="67"/>
      <c r="O38" s="67"/>
      <c r="P38" s="67"/>
      <c r="Q38" s="67"/>
      <c r="R38" s="67"/>
      <c r="S38" s="67"/>
      <c r="T38" s="67"/>
      <c r="U38" s="67"/>
      <c r="V38" s="67"/>
      <c r="W38" s="67"/>
      <c r="X38" s="67"/>
      <c r="Y38" s="477"/>
      <c r="Z38" s="477"/>
      <c r="AA38" s="67"/>
      <c r="AB38" s="59"/>
      <c r="AC38" s="472"/>
      <c r="AD38" s="472"/>
      <c r="AE38" s="472"/>
      <c r="AF38" s="472"/>
      <c r="AG38" s="296"/>
      <c r="AH38" s="67"/>
      <c r="AI38" s="59"/>
      <c r="AJ38" s="472"/>
      <c r="AK38" s="67"/>
      <c r="AL38" s="67"/>
      <c r="AM38" s="67"/>
      <c r="AN38" s="67"/>
      <c r="AO38" s="67"/>
      <c r="AP38" s="67"/>
      <c r="AQ38" s="67"/>
      <c r="AR38" s="67"/>
      <c r="AS38" s="67"/>
      <c r="AT38" s="67"/>
      <c r="AU38" s="137"/>
      <c r="AV38" s="479"/>
      <c r="AW38" s="480"/>
      <c r="AX38" s="480"/>
      <c r="AY38" s="493"/>
      <c r="AZ38" s="493"/>
      <c r="BA38" s="480"/>
      <c r="BB38" s="67"/>
      <c r="BC38" s="67"/>
      <c r="BD38" s="67"/>
      <c r="BE38" s="67"/>
      <c r="BF38" s="67"/>
      <c r="BG38" s="137"/>
      <c r="BH38" s="67"/>
      <c r="BI38" s="137"/>
      <c r="BN38" s="140"/>
      <c r="BO38" s="140"/>
      <c r="BP38" s="140"/>
      <c r="BQ38" s="137"/>
      <c r="BR38" s="137"/>
      <c r="BS38" s="147"/>
      <c r="BT38" s="147"/>
      <c r="BU38" s="137"/>
      <c r="BV38" s="137"/>
      <c r="BW38" s="137"/>
      <c r="BX38" s="137"/>
      <c r="BY38" s="137"/>
      <c r="BZ38" s="137"/>
      <c r="CA38" s="137"/>
      <c r="CB38" s="137"/>
      <c r="CC38" s="137"/>
    </row>
    <row r="39" spans="1:98" s="84" customFormat="1" ht="15" customHeight="1">
      <c r="A39" s="549"/>
      <c r="B39" s="549"/>
      <c r="C39" s="550"/>
      <c r="D39" s="551"/>
      <c r="E39" s="551"/>
      <c r="F39" s="551"/>
      <c r="G39" s="519"/>
      <c r="H39" s="519"/>
      <c r="I39" s="519"/>
      <c r="J39" s="519"/>
      <c r="K39" s="519"/>
      <c r="L39" s="519"/>
      <c r="M39" s="519"/>
      <c r="N39" s="519"/>
      <c r="O39" s="519"/>
      <c r="P39" s="519"/>
      <c r="Q39" s="549"/>
      <c r="R39" s="549"/>
      <c r="S39" s="549"/>
      <c r="T39" s="549"/>
      <c r="U39" s="519"/>
      <c r="V39" s="519"/>
      <c r="W39" s="519"/>
      <c r="X39" s="519"/>
      <c r="Y39" s="519"/>
      <c r="Z39" s="519"/>
      <c r="AA39" s="549"/>
      <c r="AB39" s="519"/>
      <c r="AC39" s="519"/>
      <c r="AD39" s="519"/>
      <c r="AE39" s="519"/>
      <c r="AF39" s="519"/>
      <c r="AG39" s="519"/>
      <c r="AH39" s="549"/>
      <c r="AI39" s="519"/>
      <c r="AJ39" s="519"/>
      <c r="AK39" s="519"/>
      <c r="AL39" s="519"/>
      <c r="AM39" s="519"/>
      <c r="AN39" s="519"/>
      <c r="AO39" s="549"/>
      <c r="AP39" s="549"/>
      <c r="AQ39" s="549"/>
      <c r="AR39" s="520"/>
      <c r="AS39" s="549"/>
      <c r="AT39" s="520"/>
      <c r="AU39" s="519"/>
      <c r="AV39" s="519"/>
      <c r="AW39" s="519"/>
      <c r="AX39" s="519"/>
      <c r="AY39" s="519"/>
      <c r="AZ39" s="519"/>
      <c r="BA39" s="519"/>
      <c r="BB39" s="519"/>
      <c r="BC39" s="549"/>
      <c r="BD39" s="549"/>
      <c r="BE39" s="521"/>
      <c r="BF39" s="549"/>
      <c r="BG39" s="549"/>
      <c r="BH39" s="67"/>
      <c r="BI39" s="137"/>
      <c r="BN39" s="140"/>
      <c r="BO39" s="140"/>
      <c r="BQ39" s="472"/>
      <c r="BR39" s="67"/>
      <c r="BS39" s="472"/>
      <c r="BT39" s="472"/>
      <c r="BU39" s="472"/>
      <c r="BV39" s="808" t="s">
        <v>228</v>
      </c>
      <c r="BW39" s="808"/>
      <c r="BX39" s="808"/>
      <c r="BY39" s="808"/>
      <c r="BZ39" s="472"/>
      <c r="CA39" s="472"/>
      <c r="CB39" s="296"/>
      <c r="CC39" s="472"/>
      <c r="CD39" s="472"/>
      <c r="CE39" s="472"/>
      <c r="CF39" s="472"/>
      <c r="CG39" s="67"/>
      <c r="CH39" s="472"/>
      <c r="CI39" s="472"/>
      <c r="CJ39" s="472"/>
      <c r="CK39" s="808"/>
      <c r="CL39" s="808"/>
      <c r="CM39" s="808"/>
      <c r="CN39" s="808"/>
      <c r="CO39" s="472"/>
      <c r="CP39" s="472"/>
      <c r="CQ39" s="296"/>
      <c r="CR39" s="472"/>
      <c r="CS39" s="472"/>
      <c r="CT39" s="472"/>
    </row>
    <row r="40" spans="1:98" s="137" customFormat="1" ht="15" customHeight="1">
      <c r="A40" s="552"/>
      <c r="B40" s="552"/>
      <c r="C40" s="550"/>
      <c r="D40" s="553"/>
      <c r="E40" s="825" t="s">
        <v>213</v>
      </c>
      <c r="F40" s="825"/>
      <c r="G40" s="825"/>
      <c r="H40" s="825"/>
      <c r="I40" s="18"/>
      <c r="J40" s="519"/>
      <c r="K40" s="519"/>
      <c r="L40" s="519"/>
      <c r="M40" s="519"/>
      <c r="N40" s="519"/>
      <c r="O40" s="519"/>
      <c r="P40" s="519"/>
      <c r="Q40" s="519"/>
      <c r="R40" s="519"/>
      <c r="S40" s="549"/>
      <c r="T40" s="807" t="s">
        <v>215</v>
      </c>
      <c r="U40" s="807"/>
      <c r="V40" s="807"/>
      <c r="W40" s="807"/>
      <c r="X40" s="807"/>
      <c r="Y40" s="519"/>
      <c r="Z40" s="519"/>
      <c r="AA40" s="519"/>
      <c r="AB40" s="519"/>
      <c r="AC40" s="18"/>
      <c r="AD40" s="519"/>
      <c r="AE40" s="519"/>
      <c r="AF40" s="519"/>
      <c r="AG40" s="519"/>
      <c r="AH40" s="519"/>
      <c r="AI40" s="519"/>
      <c r="AJ40" s="519"/>
      <c r="AK40" s="519"/>
      <c r="AL40" s="549"/>
      <c r="AM40" s="809" t="s">
        <v>214</v>
      </c>
      <c r="AN40" s="809"/>
      <c r="AO40" s="809"/>
      <c r="AP40" s="549"/>
      <c r="AQ40" s="549"/>
      <c r="AR40" s="519"/>
      <c r="AS40" s="519"/>
      <c r="AT40" s="519"/>
      <c r="AU40" s="519"/>
      <c r="AV40" s="519"/>
      <c r="AW40" s="18"/>
      <c r="AX40" s="519"/>
      <c r="AY40" s="519"/>
      <c r="AZ40" s="519"/>
      <c r="BA40" s="807" t="s">
        <v>335</v>
      </c>
      <c r="BB40" s="807"/>
      <c r="BC40" s="807"/>
      <c r="BD40" s="553"/>
      <c r="BE40" s="553"/>
      <c r="BF40" s="553"/>
      <c r="BG40" s="549"/>
      <c r="BH40" s="488"/>
      <c r="BQ40" s="472"/>
      <c r="BR40" s="67"/>
      <c r="BS40" s="472"/>
      <c r="BT40" s="472"/>
      <c r="BU40" s="472"/>
      <c r="BV40" s="472"/>
      <c r="BW40" s="472"/>
      <c r="BX40" s="472"/>
      <c r="BY40" s="472"/>
      <c r="BZ40" s="472"/>
      <c r="CA40" s="472"/>
      <c r="CB40" s="472"/>
      <c r="CC40" s="472"/>
      <c r="CD40" s="472"/>
      <c r="CE40" s="472"/>
      <c r="CF40" s="472"/>
      <c r="CG40" s="67"/>
      <c r="CH40" s="472"/>
      <c r="CI40" s="472"/>
      <c r="CJ40" s="472"/>
      <c r="CK40" s="472"/>
      <c r="CL40" s="472"/>
      <c r="CM40" s="472"/>
      <c r="CN40" s="472"/>
      <c r="CO40" s="472"/>
      <c r="CP40" s="472"/>
      <c r="CQ40" s="472"/>
      <c r="CR40" s="472"/>
      <c r="CS40" s="472"/>
      <c r="CT40" s="472"/>
    </row>
    <row r="41" spans="1:98" s="137" customFormat="1" ht="15" customHeight="1">
      <c r="A41" s="519"/>
      <c r="B41" s="492"/>
      <c r="C41" s="553"/>
      <c r="D41" s="550"/>
      <c r="E41" s="551"/>
      <c r="F41" s="551"/>
      <c r="G41" s="554"/>
      <c r="H41" s="519"/>
      <c r="I41" s="519"/>
      <c r="J41" s="519"/>
      <c r="K41" s="519"/>
      <c r="L41" s="519"/>
      <c r="M41" s="519"/>
      <c r="N41" s="519"/>
      <c r="O41" s="519"/>
      <c r="P41" s="519"/>
      <c r="Q41" s="519"/>
      <c r="R41" s="519"/>
      <c r="S41" s="549"/>
      <c r="T41" s="549"/>
      <c r="U41" s="549"/>
      <c r="V41" s="549"/>
      <c r="W41" s="549"/>
      <c r="X41" s="549"/>
      <c r="Y41" s="549"/>
      <c r="Z41" s="519"/>
      <c r="AA41" s="519"/>
      <c r="AB41" s="519"/>
      <c r="AC41" s="519"/>
      <c r="AD41" s="519"/>
      <c r="AE41" s="519"/>
      <c r="AF41" s="519"/>
      <c r="AG41" s="519"/>
      <c r="AH41" s="519"/>
      <c r="AI41" s="519"/>
      <c r="AJ41" s="519"/>
      <c r="AK41" s="519"/>
      <c r="AL41" s="549"/>
      <c r="AM41" s="549"/>
      <c r="AN41" s="549"/>
      <c r="AO41" s="549"/>
      <c r="AP41" s="549"/>
      <c r="AQ41" s="549"/>
      <c r="AR41" s="519"/>
      <c r="AS41" s="519"/>
      <c r="AT41" s="519"/>
      <c r="AU41" s="519"/>
      <c r="AV41" s="519"/>
      <c r="AW41" s="519"/>
      <c r="AX41" s="519"/>
      <c r="AY41" s="519"/>
      <c r="AZ41" s="519"/>
      <c r="BA41" s="519"/>
      <c r="BB41" s="549"/>
      <c r="BC41" s="550"/>
      <c r="BD41" s="549"/>
      <c r="BE41" s="549"/>
      <c r="BF41" s="519"/>
      <c r="BG41" s="549"/>
      <c r="BH41" s="472"/>
      <c r="BQ41" s="809" t="s">
        <v>229</v>
      </c>
      <c r="BR41" s="809"/>
      <c r="BS41" s="67"/>
      <c r="BT41" s="67"/>
      <c r="BU41" s="67"/>
      <c r="BV41" s="67"/>
      <c r="BW41" s="67"/>
      <c r="BX41" s="67"/>
      <c r="BY41" s="67"/>
      <c r="BZ41" s="67"/>
      <c r="CA41" s="67"/>
      <c r="CB41" s="67"/>
      <c r="CC41" s="807" t="s">
        <v>230</v>
      </c>
      <c r="CD41" s="807"/>
      <c r="CE41" s="807"/>
      <c r="CF41" s="472"/>
      <c r="CG41" s="472"/>
      <c r="CH41" s="67"/>
      <c r="CI41" s="67"/>
      <c r="CJ41" s="67"/>
      <c r="CK41" s="67"/>
      <c r="CL41" s="67"/>
      <c r="CM41" s="67"/>
      <c r="CN41" s="67"/>
      <c r="CO41" s="67"/>
      <c r="CP41" s="67"/>
      <c r="CQ41" s="67"/>
      <c r="CR41" s="472"/>
      <c r="CS41" s="472"/>
      <c r="CT41" s="472"/>
    </row>
    <row r="42" spans="1:98" s="137" customFormat="1" ht="15" customHeight="1">
      <c r="A42" s="519"/>
      <c r="B42" s="492"/>
      <c r="C42" s="553"/>
      <c r="D42" s="550"/>
      <c r="E42" s="550"/>
      <c r="F42" s="550"/>
      <c r="G42" s="554"/>
      <c r="H42" s="519"/>
      <c r="I42" s="519"/>
      <c r="J42" s="519"/>
      <c r="K42" s="519"/>
      <c r="L42" s="519"/>
      <c r="M42" s="521"/>
      <c r="N42" s="519"/>
      <c r="O42" s="519"/>
      <c r="P42" s="519"/>
      <c r="Q42" s="519"/>
      <c r="R42" s="519"/>
      <c r="S42" s="519"/>
      <c r="T42" s="519"/>
      <c r="U42" s="549"/>
      <c r="V42" s="549"/>
      <c r="W42" s="549"/>
      <c r="X42" s="549"/>
      <c r="Y42" s="521"/>
      <c r="Z42" s="519"/>
      <c r="AA42" s="519"/>
      <c r="AB42" s="519"/>
      <c r="AC42" s="519"/>
      <c r="AD42" s="519"/>
      <c r="AE42" s="519"/>
      <c r="AF42" s="519"/>
      <c r="AG42" s="519"/>
      <c r="AH42" s="520"/>
      <c r="AI42" s="519"/>
      <c r="AJ42" s="519"/>
      <c r="AK42" s="549"/>
      <c r="AL42" s="549"/>
      <c r="AM42" s="549"/>
      <c r="AN42" s="549"/>
      <c r="AO42" s="519"/>
      <c r="AP42" s="519"/>
      <c r="AQ42" s="520"/>
      <c r="AR42" s="519"/>
      <c r="AS42" s="519"/>
      <c r="AT42" s="519"/>
      <c r="AU42" s="519"/>
      <c r="AV42" s="520"/>
      <c r="AW42" s="519"/>
      <c r="AX42" s="519"/>
      <c r="AY42" s="519"/>
      <c r="AZ42" s="519"/>
      <c r="BA42" s="519"/>
      <c r="BB42" s="519"/>
      <c r="BC42" s="550"/>
      <c r="BD42" s="550"/>
      <c r="BE42" s="549"/>
      <c r="BF42" s="519"/>
      <c r="BG42" s="549"/>
      <c r="BH42" s="472"/>
      <c r="BN42" s="138"/>
      <c r="BO42" s="138"/>
      <c r="BQ42" s="809"/>
      <c r="BR42" s="809"/>
      <c r="BS42" s="478"/>
      <c r="BT42" s="67"/>
      <c r="BU42" s="67"/>
      <c r="BV42" s="67"/>
      <c r="BW42" s="67"/>
      <c r="BX42" s="67"/>
      <c r="BY42" s="67"/>
      <c r="BZ42" s="67"/>
      <c r="CA42" s="472"/>
      <c r="CB42" s="481"/>
      <c r="CC42" s="807"/>
      <c r="CD42" s="807"/>
      <c r="CE42" s="807"/>
      <c r="CF42" s="472"/>
      <c r="CG42" s="472"/>
      <c r="CH42" s="67"/>
      <c r="CI42" s="67"/>
      <c r="CJ42" s="67"/>
      <c r="CK42" s="67"/>
      <c r="CL42" s="67"/>
      <c r="CM42" s="67"/>
      <c r="CN42" s="67"/>
      <c r="CO42" s="67"/>
      <c r="CP42" s="472"/>
      <c r="CQ42" s="472"/>
      <c r="CR42" s="472"/>
      <c r="CS42" s="472"/>
      <c r="CT42" s="472"/>
    </row>
    <row r="43" spans="1:98" s="137" customFormat="1" ht="15" customHeight="1">
      <c r="A43" s="519"/>
      <c r="B43" s="492"/>
      <c r="C43" s="549"/>
      <c r="D43" s="549"/>
      <c r="E43" s="550"/>
      <c r="F43" s="815" t="s">
        <v>260</v>
      </c>
      <c r="G43" s="815"/>
      <c r="H43" s="815"/>
      <c r="I43" s="815"/>
      <c r="J43" s="815"/>
      <c r="K43" s="519"/>
      <c r="L43" s="519"/>
      <c r="M43" s="810" t="s">
        <v>334</v>
      </c>
      <c r="N43" s="810"/>
      <c r="O43" s="810"/>
      <c r="P43" s="810"/>
      <c r="Q43" s="519"/>
      <c r="R43" s="519"/>
      <c r="S43" s="810" t="s">
        <v>247</v>
      </c>
      <c r="T43" s="810"/>
      <c r="U43" s="810"/>
      <c r="V43" s="810"/>
      <c r="W43" s="810"/>
      <c r="X43" s="519"/>
      <c r="Y43" s="519"/>
      <c r="Z43" s="18"/>
      <c r="AA43" s="519"/>
      <c r="AB43" s="519"/>
      <c r="AC43" s="519"/>
      <c r="AD43" s="519"/>
      <c r="AE43" s="519"/>
      <c r="AF43" s="519"/>
      <c r="AG43" s="519"/>
      <c r="AH43" s="18"/>
      <c r="AI43" s="519"/>
      <c r="AJ43" s="519"/>
      <c r="AK43" s="519"/>
      <c r="AL43" s="519"/>
      <c r="AM43" s="810" t="s">
        <v>331</v>
      </c>
      <c r="AN43" s="810"/>
      <c r="AO43" s="810"/>
      <c r="AP43" s="810"/>
      <c r="AQ43" s="810"/>
      <c r="AR43" s="519"/>
      <c r="AS43" s="519"/>
      <c r="AT43" s="810" t="s">
        <v>336</v>
      </c>
      <c r="AU43" s="810"/>
      <c r="AV43" s="810"/>
      <c r="AW43" s="810"/>
      <c r="AX43" s="519"/>
      <c r="AY43" s="519"/>
      <c r="AZ43" s="810" t="s">
        <v>332</v>
      </c>
      <c r="BA43" s="810"/>
      <c r="BB43" s="810"/>
      <c r="BC43" s="810"/>
      <c r="BD43" s="810"/>
      <c r="BE43" s="519"/>
      <c r="BF43" s="519"/>
      <c r="BG43" s="518"/>
      <c r="BH43" s="472"/>
      <c r="BI43" s="499"/>
      <c r="BN43" s="136"/>
      <c r="BO43" s="136"/>
      <c r="BQ43" s="476"/>
      <c r="BR43" s="476"/>
      <c r="BS43" s="478"/>
      <c r="BT43" s="67"/>
      <c r="BU43" s="67"/>
      <c r="BV43" s="67"/>
      <c r="BW43" s="67"/>
      <c r="BX43" s="67"/>
      <c r="BY43" s="474"/>
      <c r="BZ43" s="474"/>
      <c r="CA43" s="474"/>
      <c r="CB43" s="482"/>
      <c r="CC43" s="474"/>
      <c r="CD43" s="472"/>
      <c r="CE43" s="476"/>
      <c r="CF43" s="476"/>
      <c r="CG43" s="476"/>
      <c r="CH43" s="67"/>
      <c r="CI43" s="67"/>
      <c r="CJ43" s="67"/>
      <c r="CK43" s="67"/>
      <c r="CL43" s="67"/>
      <c r="CM43" s="67"/>
      <c r="CN43" s="474"/>
      <c r="CO43" s="474"/>
      <c r="CP43" s="474"/>
      <c r="CQ43" s="474"/>
      <c r="CR43" s="474"/>
      <c r="CS43" s="472"/>
      <c r="CT43" s="476"/>
    </row>
    <row r="44" spans="1:98" s="137" customFormat="1" ht="15" customHeight="1">
      <c r="A44" s="519"/>
      <c r="B44" s="492"/>
      <c r="C44" s="549"/>
      <c r="D44" s="549"/>
      <c r="E44" s="519"/>
      <c r="F44" s="519"/>
      <c r="G44" s="554"/>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55"/>
      <c r="AK44" s="519"/>
      <c r="AL44" s="519"/>
      <c r="AM44" s="519"/>
      <c r="AN44" s="519"/>
      <c r="AO44" s="519"/>
      <c r="AP44" s="519"/>
      <c r="AQ44" s="519"/>
      <c r="AR44" s="519"/>
      <c r="AS44" s="519"/>
      <c r="AT44" s="519"/>
      <c r="AU44" s="519"/>
      <c r="AV44" s="519"/>
      <c r="AW44" s="519"/>
      <c r="AX44" s="519"/>
      <c r="AY44" s="519"/>
      <c r="AZ44" s="519"/>
      <c r="BA44" s="519"/>
      <c r="BB44" s="519"/>
      <c r="BC44" s="519"/>
      <c r="BD44" s="519"/>
      <c r="BE44" s="549"/>
      <c r="BF44" s="519"/>
      <c r="BG44" s="518"/>
      <c r="BH44" s="472"/>
      <c r="BI44" s="499"/>
      <c r="BN44" s="136"/>
      <c r="BO44" s="136"/>
      <c r="BQ44" s="476"/>
      <c r="BR44" s="476"/>
      <c r="BS44" s="483"/>
      <c r="BT44" s="484"/>
      <c r="BU44" s="485"/>
      <c r="BV44" s="485"/>
      <c r="BW44" s="485"/>
      <c r="BX44" s="485"/>
      <c r="BY44" s="297"/>
      <c r="BZ44" s="297"/>
      <c r="CA44" s="297"/>
      <c r="CB44" s="486"/>
      <c r="CC44" s="475"/>
      <c r="CD44" s="475"/>
      <c r="CE44" s="475"/>
      <c r="CF44" s="476"/>
      <c r="CG44" s="476"/>
      <c r="CH44" s="475"/>
      <c r="CI44" s="475"/>
      <c r="CJ44" s="476"/>
      <c r="CK44" s="476"/>
      <c r="CL44" s="476"/>
      <c r="CM44" s="476"/>
      <c r="CN44" s="67"/>
      <c r="CO44" s="67"/>
      <c r="CP44" s="67"/>
      <c r="CQ44" s="67"/>
      <c r="CR44" s="475"/>
      <c r="CS44" s="475"/>
      <c r="CT44" s="475"/>
    </row>
    <row r="45" spans="1:98" s="84" customFormat="1" ht="15" customHeight="1">
      <c r="A45" s="552"/>
      <c r="B45" s="556"/>
      <c r="C45" s="549"/>
      <c r="D45" s="520"/>
      <c r="E45" s="520"/>
      <c r="F45" s="519"/>
      <c r="G45" s="520"/>
      <c r="H45" s="519"/>
      <c r="I45" s="519"/>
      <c r="J45" s="519"/>
      <c r="K45" s="519"/>
      <c r="L45" s="519"/>
      <c r="M45" s="519"/>
      <c r="N45" s="583"/>
      <c r="O45" s="519"/>
      <c r="P45" s="519"/>
      <c r="Q45" s="519"/>
      <c r="R45" s="521"/>
      <c r="S45" s="518"/>
      <c r="T45" s="519"/>
      <c r="U45" s="519"/>
      <c r="V45" s="519"/>
      <c r="W45" s="519"/>
      <c r="X45" s="519"/>
      <c r="Y45" s="520"/>
      <c r="Z45" s="520"/>
      <c r="AA45" s="812" t="s">
        <v>337</v>
      </c>
      <c r="AB45" s="812"/>
      <c r="AC45" s="812"/>
      <c r="AD45" s="812"/>
      <c r="AE45" s="812"/>
      <c r="AF45" s="812"/>
      <c r="AG45" s="812"/>
      <c r="AH45" s="812"/>
      <c r="AI45" s="812"/>
      <c r="AJ45" s="812"/>
      <c r="AK45" s="519"/>
      <c r="AL45" s="519"/>
      <c r="AM45" s="519"/>
      <c r="AN45" s="519"/>
      <c r="AO45" s="519"/>
      <c r="AP45" s="519"/>
      <c r="AQ45" s="518"/>
      <c r="AR45" s="520"/>
      <c r="AS45" s="549"/>
      <c r="AT45" s="549"/>
      <c r="AU45" s="520"/>
      <c r="AV45" s="583"/>
      <c r="AW45" s="519"/>
      <c r="AX45" s="519"/>
      <c r="AY45" s="519"/>
      <c r="AZ45" s="519"/>
      <c r="BA45" s="519"/>
      <c r="BB45" s="519"/>
      <c r="BC45" s="519"/>
      <c r="BD45" s="519"/>
      <c r="BE45" s="521"/>
      <c r="BF45" s="552"/>
      <c r="BG45" s="549"/>
      <c r="BN45" s="136"/>
      <c r="BO45" s="136"/>
      <c r="BQ45" s="472"/>
      <c r="BR45" s="506" t="s">
        <v>233</v>
      </c>
      <c r="BS45" s="472"/>
      <c r="BT45" s="472"/>
      <c r="BU45" s="67"/>
      <c r="BV45" s="472"/>
      <c r="BW45" s="472"/>
      <c r="BX45" s="472"/>
      <c r="BY45" s="472"/>
      <c r="BZ45" s="474"/>
      <c r="CA45" s="472"/>
      <c r="CB45" s="472"/>
      <c r="CC45" s="506" t="s">
        <v>232</v>
      </c>
      <c r="CD45" s="472"/>
      <c r="CE45" s="475"/>
      <c r="CF45" s="472"/>
      <c r="CG45" s="506"/>
      <c r="CH45" s="472"/>
      <c r="CI45" s="472"/>
      <c r="CJ45" s="67"/>
      <c r="CK45" s="472"/>
      <c r="CL45" s="472"/>
      <c r="CM45" s="472"/>
      <c r="CN45" s="472"/>
      <c r="CO45" s="474"/>
      <c r="CP45" s="472"/>
      <c r="CQ45" s="472"/>
      <c r="CR45" s="506"/>
      <c r="CS45" s="472"/>
      <c r="CT45" s="475"/>
    </row>
    <row r="46" spans="1:81" s="84" customFormat="1" ht="15" customHeight="1">
      <c r="A46" s="552"/>
      <c r="B46" s="556"/>
      <c r="C46" s="549"/>
      <c r="D46" s="15"/>
      <c r="E46" s="520"/>
      <c r="F46" s="519"/>
      <c r="G46" s="519"/>
      <c r="H46" s="519"/>
      <c r="I46" s="519"/>
      <c r="J46" s="18"/>
      <c r="K46" s="519"/>
      <c r="L46" s="519"/>
      <c r="M46" s="549"/>
      <c r="N46" s="429"/>
      <c r="O46" s="294"/>
      <c r="P46" s="603"/>
      <c r="Q46" s="603"/>
      <c r="R46" s="603"/>
      <c r="S46" s="604"/>
      <c r="T46" s="605"/>
      <c r="U46" s="605"/>
      <c r="V46" s="605"/>
      <c r="W46" s="605"/>
      <c r="X46" s="606"/>
      <c r="Y46" s="606"/>
      <c r="Z46" s="606"/>
      <c r="AA46" s="603"/>
      <c r="AB46" s="822" t="s">
        <v>276</v>
      </c>
      <c r="AC46" s="822"/>
      <c r="AD46" s="822"/>
      <c r="AE46" s="822"/>
      <c r="AF46" s="822"/>
      <c r="AG46" s="822"/>
      <c r="AH46" s="822"/>
      <c r="AI46" s="605"/>
      <c r="AJ46" s="605"/>
      <c r="AK46" s="605"/>
      <c r="AL46" s="605"/>
      <c r="AM46" s="605"/>
      <c r="AN46" s="605"/>
      <c r="AO46" s="605"/>
      <c r="AP46" s="605"/>
      <c r="AQ46" s="143"/>
      <c r="AR46" s="275"/>
      <c r="AS46" s="607"/>
      <c r="AT46" s="143"/>
      <c r="AU46" s="603"/>
      <c r="AV46" s="608"/>
      <c r="AW46" s="520"/>
      <c r="AX46" s="18"/>
      <c r="AY46" s="519"/>
      <c r="AZ46" s="519"/>
      <c r="BA46" s="519"/>
      <c r="BB46" s="519"/>
      <c r="BC46" s="18"/>
      <c r="BD46" s="519"/>
      <c r="BE46" s="549"/>
      <c r="BF46" s="552"/>
      <c r="BG46" s="549"/>
      <c r="BN46" s="136"/>
      <c r="BO46" s="136"/>
      <c r="BP46" s="136"/>
      <c r="BQ46" s="136"/>
      <c r="BR46" s="136"/>
      <c r="BS46" s="136"/>
      <c r="BT46" s="136"/>
      <c r="BU46" s="136"/>
      <c r="BV46" s="136"/>
      <c r="BW46" s="136"/>
      <c r="BX46" s="136"/>
      <c r="BY46" s="136"/>
      <c r="BZ46" s="137"/>
      <c r="CA46" s="137"/>
      <c r="CB46" s="137"/>
      <c r="CC46" s="137"/>
    </row>
    <row r="47" spans="1:77" s="84" customFormat="1" ht="15" customHeight="1">
      <c r="A47" s="552"/>
      <c r="B47" s="556"/>
      <c r="C47" s="549"/>
      <c r="D47" s="549"/>
      <c r="E47" s="520"/>
      <c r="F47" s="519"/>
      <c r="G47" s="519"/>
      <c r="H47" s="519"/>
      <c r="I47" s="519"/>
      <c r="J47" s="519"/>
      <c r="K47" s="519"/>
      <c r="L47" s="519"/>
      <c r="M47" s="549"/>
      <c r="N47" s="549"/>
      <c r="O47" s="549"/>
      <c r="P47" s="549"/>
      <c r="Q47" s="549"/>
      <c r="R47" s="549"/>
      <c r="S47" s="520"/>
      <c r="T47" s="519"/>
      <c r="U47" s="519"/>
      <c r="V47" s="519"/>
      <c r="W47" s="519"/>
      <c r="X47" s="519"/>
      <c r="Y47" s="519"/>
      <c r="Z47" s="519"/>
      <c r="AA47" s="549"/>
      <c r="AB47" s="549"/>
      <c r="AC47" s="549"/>
      <c r="AD47" s="549"/>
      <c r="AE47" s="549"/>
      <c r="AF47" s="549"/>
      <c r="AG47" s="549"/>
      <c r="AH47" s="549"/>
      <c r="AI47" s="520"/>
      <c r="AJ47" s="519"/>
      <c r="AK47" s="519"/>
      <c r="AL47" s="519"/>
      <c r="AM47" s="519"/>
      <c r="AN47" s="519"/>
      <c r="AO47" s="519"/>
      <c r="AP47" s="519"/>
      <c r="AQ47" s="549"/>
      <c r="AR47" s="519"/>
      <c r="AS47" s="549"/>
      <c r="AT47" s="549"/>
      <c r="AU47" s="549"/>
      <c r="AV47" s="549"/>
      <c r="AW47" s="520"/>
      <c r="AX47" s="519"/>
      <c r="AY47" s="519"/>
      <c r="AZ47" s="519"/>
      <c r="BA47" s="519"/>
      <c r="BB47" s="519"/>
      <c r="BC47" s="519"/>
      <c r="BD47" s="519"/>
      <c r="BE47" s="549"/>
      <c r="BF47" s="552"/>
      <c r="BG47" s="549"/>
      <c r="BN47" s="138"/>
      <c r="BO47" s="138"/>
      <c r="BP47" s="138"/>
      <c r="BQ47" s="138"/>
      <c r="BR47" s="138"/>
      <c r="BS47" s="138"/>
      <c r="BT47" s="138"/>
      <c r="BU47" s="138"/>
      <c r="BV47" s="138"/>
      <c r="BW47" s="138"/>
      <c r="BX47" s="138"/>
      <c r="BY47" s="138"/>
    </row>
    <row r="48" spans="1:77" s="84" customFormat="1" ht="15" customHeight="1">
      <c r="A48" s="472"/>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N48" s="138"/>
      <c r="BO48" s="138"/>
      <c r="BP48" s="138"/>
      <c r="BQ48" s="138"/>
      <c r="BR48" s="138"/>
      <c r="BS48" s="138"/>
      <c r="BT48" s="138"/>
      <c r="BU48" s="138"/>
      <c r="BV48" s="138"/>
      <c r="BW48" s="138"/>
      <c r="BX48" s="138"/>
      <c r="BY48" s="138"/>
    </row>
    <row r="49" spans="1:59" s="13" customFormat="1" ht="30" customHeight="1">
      <c r="A49" s="781" t="str">
        <f>A1</f>
        <v>第１8回スポーツショップライカム杯 秋季小学生バレーボール大会</v>
      </c>
      <c r="B49" s="781"/>
      <c r="C49" s="781"/>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row>
    <row r="50" spans="1:87" s="13" customFormat="1" ht="5.25" customHeight="1">
      <c r="A50" s="344"/>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494"/>
      <c r="BI50" s="49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row>
    <row r="51" spans="1:59" s="13" customFormat="1" ht="6.75" customHeight="1">
      <c r="A51" s="790">
        <f>A3</f>
        <v>0</v>
      </c>
      <c r="B51" s="790"/>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0"/>
      <c r="AY51" s="790"/>
      <c r="AZ51" s="790"/>
      <c r="BA51" s="790"/>
      <c r="BB51" s="790"/>
      <c r="BC51" s="790"/>
      <c r="BD51" s="790"/>
      <c r="BE51" s="790"/>
      <c r="BF51" s="790"/>
      <c r="BG51" s="790"/>
    </row>
    <row r="52" spans="1:59" s="13" customFormat="1" ht="30" customHeight="1">
      <c r="A52" s="791" t="s">
        <v>249</v>
      </c>
      <c r="B52" s="791"/>
      <c r="C52" s="791"/>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1"/>
      <c r="AY52" s="791"/>
      <c r="AZ52" s="791"/>
      <c r="BA52" s="791"/>
      <c r="BB52" s="791"/>
      <c r="BC52" s="791"/>
      <c r="BD52" s="791"/>
      <c r="BE52" s="791"/>
      <c r="BF52" s="791"/>
      <c r="BG52" s="791"/>
    </row>
    <row r="53" spans="1:59" s="13" customFormat="1" ht="16.5" customHeight="1">
      <c r="A53" s="345"/>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row>
    <row r="54" spans="1:59" s="13" customFormat="1" ht="27.75" customHeight="1">
      <c r="A54" s="345"/>
      <c r="B54" s="345"/>
      <c r="C54" s="345"/>
      <c r="D54" s="345"/>
      <c r="E54" s="345"/>
      <c r="F54" s="345"/>
      <c r="G54" s="345"/>
      <c r="H54" s="345"/>
      <c r="I54" s="345"/>
      <c r="J54" s="345"/>
      <c r="K54" s="345"/>
      <c r="L54" s="158"/>
      <c r="M54" s="792" t="str">
        <f>M6</f>
        <v>令和5年10月14日(土)</v>
      </c>
      <c r="N54" s="792"/>
      <c r="O54" s="792"/>
      <c r="P54" s="792"/>
      <c r="Q54" s="792"/>
      <c r="R54" s="792"/>
      <c r="S54" s="792"/>
      <c r="T54" s="792"/>
      <c r="U54" s="792"/>
      <c r="V54" s="792"/>
      <c r="W54" s="792"/>
      <c r="X54" s="792"/>
      <c r="Y54" s="792"/>
      <c r="Z54" s="792"/>
      <c r="AA54" s="792"/>
      <c r="AB54" s="792"/>
      <c r="AC54" s="792"/>
      <c r="AD54" s="816">
        <f>AD6</f>
        <v>0</v>
      </c>
      <c r="AE54" s="816"/>
      <c r="AF54" s="816"/>
      <c r="AG54" s="816"/>
      <c r="AH54" s="816"/>
      <c r="AI54" s="816"/>
      <c r="AJ54" s="816"/>
      <c r="AK54" s="816"/>
      <c r="AL54" s="816"/>
      <c r="AM54" s="816"/>
      <c r="AN54" s="816"/>
      <c r="AO54" s="816"/>
      <c r="AP54" s="816"/>
      <c r="AQ54" s="816"/>
      <c r="AR54" s="816"/>
      <c r="AS54" s="816"/>
      <c r="AT54" s="816"/>
      <c r="AU54" s="159"/>
      <c r="AV54" s="345"/>
      <c r="AW54" s="345"/>
      <c r="AX54" s="345"/>
      <c r="AY54" s="345"/>
      <c r="AZ54" s="345"/>
      <c r="BA54" s="345"/>
      <c r="BB54" s="345"/>
      <c r="BC54" s="345"/>
      <c r="BD54" s="345"/>
      <c r="BE54" s="345"/>
      <c r="BF54" s="345"/>
      <c r="BG54" s="345"/>
    </row>
    <row r="55" spans="1:98" s="13" customFormat="1" ht="27.75" customHeight="1">
      <c r="A55" s="345"/>
      <c r="B55" s="345"/>
      <c r="C55" s="345"/>
      <c r="D55" s="345"/>
      <c r="E55" s="345"/>
      <c r="F55" s="345"/>
      <c r="G55" s="345"/>
      <c r="H55" s="345"/>
      <c r="I55" s="345"/>
      <c r="J55" s="345"/>
      <c r="K55" s="345"/>
      <c r="L55" s="161"/>
      <c r="M55" s="795" t="s">
        <v>354</v>
      </c>
      <c r="N55" s="795"/>
      <c r="O55" s="795"/>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5"/>
      <c r="AN55" s="795"/>
      <c r="AO55" s="795"/>
      <c r="AP55" s="795"/>
      <c r="AQ55" s="795"/>
      <c r="AR55" s="795"/>
      <c r="AS55" s="795"/>
      <c r="AT55" s="795"/>
      <c r="AU55" s="162"/>
      <c r="AV55" s="345"/>
      <c r="AW55" s="345"/>
      <c r="AX55" s="345"/>
      <c r="AY55" s="345"/>
      <c r="AZ55" s="345"/>
      <c r="BA55" s="345"/>
      <c r="BB55" s="345"/>
      <c r="BC55" s="345"/>
      <c r="BD55" s="345"/>
      <c r="BE55" s="345"/>
      <c r="BF55" s="345"/>
      <c r="BG55" s="345"/>
      <c r="BM55" s="797" t="s">
        <v>224</v>
      </c>
      <c r="BN55" s="797"/>
      <c r="BO55" s="797"/>
      <c r="BP55" s="797"/>
      <c r="BQ55" s="797"/>
      <c r="BR55" s="797"/>
      <c r="BS55" s="797"/>
      <c r="BT55" s="797"/>
      <c r="BU55" s="797"/>
      <c r="BV55" s="797"/>
      <c r="BW55" s="797"/>
      <c r="BX55" s="797"/>
      <c r="BY55" s="797"/>
      <c r="BZ55" s="797"/>
      <c r="CA55" s="797"/>
      <c r="CB55" s="797"/>
      <c r="CC55" s="797"/>
      <c r="CD55" s="797"/>
      <c r="CE55" s="797"/>
      <c r="CF55" s="797"/>
      <c r="CG55" s="797"/>
      <c r="CH55" s="797"/>
      <c r="CI55" s="797"/>
      <c r="CJ55" s="797"/>
      <c r="CK55" s="797"/>
      <c r="CL55" s="797"/>
      <c r="CM55" s="797"/>
      <c r="CN55" s="797"/>
      <c r="CO55" s="797"/>
      <c r="CP55" s="797"/>
      <c r="CQ55" s="797"/>
      <c r="CR55" s="797"/>
      <c r="CS55" s="797"/>
      <c r="CT55" s="797"/>
    </row>
    <row r="56" spans="1:60" s="160" customFormat="1" ht="27.75" customHeight="1">
      <c r="A56" s="134"/>
      <c r="B56" s="134"/>
      <c r="C56" s="134"/>
      <c r="D56" s="134"/>
      <c r="E56" s="134"/>
      <c r="F56" s="134"/>
      <c r="G56" s="134"/>
      <c r="H56" s="134"/>
      <c r="I56" s="134"/>
      <c r="J56" s="134"/>
      <c r="K56" s="134"/>
      <c r="L56" s="158"/>
      <c r="M56" s="792" t="str">
        <f>'要綱'!F9&amp;'要綱'!H9</f>
        <v>令和5年１０月１５日(日)</v>
      </c>
      <c r="N56" s="792"/>
      <c r="O56" s="792"/>
      <c r="P56" s="792"/>
      <c r="Q56" s="792"/>
      <c r="R56" s="792"/>
      <c r="S56" s="792"/>
      <c r="T56" s="792"/>
      <c r="U56" s="792"/>
      <c r="V56" s="792"/>
      <c r="W56" s="792"/>
      <c r="X56" s="792"/>
      <c r="Y56" s="792"/>
      <c r="Z56" s="792"/>
      <c r="AA56" s="792"/>
      <c r="AB56" s="792"/>
      <c r="AC56" s="792"/>
      <c r="AD56" s="816">
        <f>AD54</f>
        <v>0</v>
      </c>
      <c r="AE56" s="816"/>
      <c r="AF56" s="816"/>
      <c r="AG56" s="816"/>
      <c r="AH56" s="816"/>
      <c r="AI56" s="816"/>
      <c r="AJ56" s="816"/>
      <c r="AK56" s="816"/>
      <c r="AL56" s="816"/>
      <c r="AM56" s="816"/>
      <c r="AN56" s="816"/>
      <c r="AO56" s="816"/>
      <c r="AP56" s="816"/>
      <c r="AQ56" s="816"/>
      <c r="AR56" s="816"/>
      <c r="AS56" s="816"/>
      <c r="AT56" s="816"/>
      <c r="AU56" s="159"/>
      <c r="AV56" s="134"/>
      <c r="AW56" s="134"/>
      <c r="AX56" s="134"/>
      <c r="AY56" s="134"/>
      <c r="AZ56" s="134"/>
      <c r="BA56" s="134"/>
      <c r="BB56" s="134"/>
      <c r="BC56" s="134"/>
      <c r="BD56" s="134"/>
      <c r="BE56" s="134"/>
      <c r="BF56" s="134"/>
      <c r="BG56" s="134"/>
      <c r="BH56" s="134"/>
    </row>
    <row r="57" spans="1:60" s="160" customFormat="1" ht="27.75" customHeight="1">
      <c r="A57" s="134"/>
      <c r="B57" s="134"/>
      <c r="C57" s="134"/>
      <c r="D57" s="134"/>
      <c r="E57" s="134"/>
      <c r="F57" s="134"/>
      <c r="G57" s="134"/>
      <c r="H57" s="134"/>
      <c r="I57" s="134"/>
      <c r="J57" s="134"/>
      <c r="K57" s="134"/>
      <c r="L57" s="161"/>
      <c r="M57" s="811" t="s">
        <v>300</v>
      </c>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162"/>
      <c r="AV57" s="134"/>
      <c r="AW57" s="134"/>
      <c r="AX57" s="134"/>
      <c r="AY57" s="134"/>
      <c r="AZ57" s="134"/>
      <c r="BA57" s="134"/>
      <c r="BB57" s="134"/>
      <c r="BC57" s="134"/>
      <c r="BD57" s="134"/>
      <c r="BE57" s="134"/>
      <c r="BF57" s="134"/>
      <c r="BG57" s="134"/>
      <c r="BH57" s="134"/>
    </row>
    <row r="58" spans="1:77" s="137" customFormat="1" ht="16.5" customHeight="1">
      <c r="A58" s="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N58" s="138"/>
      <c r="BO58" s="138"/>
      <c r="BP58" s="138"/>
      <c r="BQ58" s="138"/>
      <c r="BR58" s="138"/>
      <c r="BS58" s="138"/>
      <c r="BT58" s="138"/>
      <c r="BU58" s="138"/>
      <c r="BV58" s="138"/>
      <c r="BW58" s="138"/>
      <c r="BX58" s="138"/>
      <c r="BY58" s="138"/>
    </row>
    <row r="59" spans="1:77" s="137" customFormat="1" ht="16.5" customHeight="1">
      <c r="A59" s="346"/>
      <c r="B59" s="586" t="s">
        <v>227</v>
      </c>
      <c r="C59" s="587"/>
      <c r="D59" s="587"/>
      <c r="E59" s="588"/>
      <c r="F59" s="587"/>
      <c r="G59" s="587"/>
      <c r="H59" s="587"/>
      <c r="I59" s="587"/>
      <c r="J59" s="587"/>
      <c r="K59" s="587"/>
      <c r="L59" s="587"/>
      <c r="M59" s="589"/>
      <c r="N59" s="589"/>
      <c r="O59" s="589"/>
      <c r="P59" s="589"/>
      <c r="Q59" s="589"/>
      <c r="R59" s="589"/>
      <c r="S59" s="589"/>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501"/>
      <c r="BA59" s="501"/>
      <c r="BB59" s="501"/>
      <c r="BC59" s="501"/>
      <c r="BD59" s="501"/>
      <c r="BE59" s="501"/>
      <c r="BF59" s="501"/>
      <c r="BG59" s="501"/>
      <c r="BH59" s="502"/>
      <c r="BN59" s="138"/>
      <c r="BO59" s="346" t="s">
        <v>226</v>
      </c>
      <c r="BP59" s="500"/>
      <c r="BQ59" s="500"/>
      <c r="BR59" s="500"/>
      <c r="BS59" s="500"/>
      <c r="BT59" s="500"/>
      <c r="BU59" s="500"/>
      <c r="BV59" s="138"/>
      <c r="BW59" s="138"/>
      <c r="BX59" s="138"/>
      <c r="BY59" s="138"/>
    </row>
    <row r="60" spans="1:77" s="137" customFormat="1" ht="16.5" customHeight="1">
      <c r="A60" s="346"/>
      <c r="B60" s="522"/>
      <c r="C60" s="523"/>
      <c r="D60" s="18" t="s">
        <v>355</v>
      </c>
      <c r="E60" s="63"/>
      <c r="F60" s="523"/>
      <c r="G60" s="523"/>
      <c r="H60" s="523"/>
      <c r="I60" s="523"/>
      <c r="J60" s="523"/>
      <c r="K60" s="523"/>
      <c r="L60" s="523"/>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c r="BG60" s="500"/>
      <c r="BH60" s="429"/>
      <c r="BN60" s="138"/>
      <c r="BO60" s="346"/>
      <c r="BP60" s="500"/>
      <c r="BQ60" s="500"/>
      <c r="BR60" s="500"/>
      <c r="BS60" s="500"/>
      <c r="BT60" s="500"/>
      <c r="BU60" s="500"/>
      <c r="BV60" s="138"/>
      <c r="BW60" s="138"/>
      <c r="BX60" s="138"/>
      <c r="BY60" s="138"/>
    </row>
    <row r="61" spans="1:77" s="137" customFormat="1" ht="16.5" customHeight="1">
      <c r="A61" s="346"/>
      <c r="B61" s="522"/>
      <c r="C61" s="523"/>
      <c r="D61" s="18" t="s">
        <v>301</v>
      </c>
      <c r="E61" s="63"/>
      <c r="F61" s="523"/>
      <c r="G61" s="523"/>
      <c r="H61" s="523"/>
      <c r="I61" s="523"/>
      <c r="J61" s="523"/>
      <c r="K61" s="523"/>
      <c r="L61" s="523"/>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429"/>
      <c r="BN61" s="138"/>
      <c r="BO61" s="346"/>
      <c r="BP61" s="500"/>
      <c r="BQ61" s="500"/>
      <c r="BR61" s="500"/>
      <c r="BS61" s="500"/>
      <c r="BT61" s="500"/>
      <c r="BU61" s="500"/>
      <c r="BV61" s="138"/>
      <c r="BW61" s="138"/>
      <c r="BX61" s="138"/>
      <c r="BY61" s="138"/>
    </row>
    <row r="62" spans="1:77" s="137" customFormat="1" ht="16.5" customHeight="1">
      <c r="A62" s="136"/>
      <c r="B62" s="504"/>
      <c r="C62" s="505"/>
      <c r="D62" s="796" t="s">
        <v>310</v>
      </c>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503"/>
      <c r="AE62" s="503"/>
      <c r="AF62" s="503"/>
      <c r="AG62" s="503"/>
      <c r="AH62" s="503"/>
      <c r="AI62" s="503"/>
      <c r="AJ62" s="503"/>
      <c r="AK62" s="503"/>
      <c r="AL62" s="503"/>
      <c r="AM62" s="503"/>
      <c r="AN62" s="503"/>
      <c r="AO62" s="503"/>
      <c r="AP62" s="503"/>
      <c r="AQ62" s="503"/>
      <c r="AR62" s="503"/>
      <c r="AS62" s="503"/>
      <c r="AT62" s="503"/>
      <c r="AU62" s="503"/>
      <c r="AV62" s="503"/>
      <c r="AW62" s="503"/>
      <c r="AX62" s="503"/>
      <c r="AY62" s="503"/>
      <c r="AZ62" s="503"/>
      <c r="BA62" s="503"/>
      <c r="BB62" s="503"/>
      <c r="BC62" s="503"/>
      <c r="BD62" s="503"/>
      <c r="BE62" s="503"/>
      <c r="BF62" s="503"/>
      <c r="BG62" s="503"/>
      <c r="BH62" s="450"/>
      <c r="BN62" s="138"/>
      <c r="BO62" s="136"/>
      <c r="BP62" s="500"/>
      <c r="BQ62" s="136"/>
      <c r="BR62" s="500"/>
      <c r="BS62" s="500"/>
      <c r="BT62" s="136" t="s">
        <v>225</v>
      </c>
      <c r="BU62" s="500"/>
      <c r="BV62" s="138"/>
      <c r="BW62" s="138"/>
      <c r="BX62" s="138"/>
      <c r="BY62" s="138"/>
    </row>
    <row r="63" spans="1:87" s="84" customFormat="1" ht="15" customHeight="1">
      <c r="A63" s="140"/>
      <c r="B63" s="140"/>
      <c r="C63" s="140"/>
      <c r="D63" s="140"/>
      <c r="E63" s="137"/>
      <c r="F63" s="137"/>
      <c r="G63" s="137"/>
      <c r="H63" s="137"/>
      <c r="I63" s="137"/>
      <c r="J63" s="137"/>
      <c r="K63" s="157"/>
      <c r="L63" s="137"/>
      <c r="M63" s="137"/>
      <c r="N63" s="137"/>
      <c r="O63" s="154"/>
      <c r="P63" s="154"/>
      <c r="Q63" s="154"/>
      <c r="R63" s="154"/>
      <c r="S63" s="137"/>
      <c r="T63" s="137"/>
      <c r="U63" s="137"/>
      <c r="V63" s="346"/>
      <c r="W63" s="147"/>
      <c r="X63" s="147"/>
      <c r="Y63" s="137"/>
      <c r="Z63" s="137"/>
      <c r="AA63" s="137"/>
      <c r="AB63" s="137"/>
      <c r="AC63" s="137"/>
      <c r="AD63" s="137"/>
      <c r="AE63" s="137"/>
      <c r="AF63" s="137"/>
      <c r="AG63" s="137"/>
      <c r="AH63" s="137"/>
      <c r="AI63" s="137"/>
      <c r="AJ63" s="137"/>
      <c r="AK63" s="137"/>
      <c r="AL63" s="137"/>
      <c r="AM63" s="157"/>
      <c r="AN63" s="154"/>
      <c r="AO63" s="154"/>
      <c r="AP63" s="154"/>
      <c r="AQ63" s="154"/>
      <c r="AR63" s="154"/>
      <c r="AS63" s="154"/>
      <c r="AT63" s="154"/>
      <c r="AU63" s="154"/>
      <c r="AV63" s="154"/>
      <c r="AW63" s="154"/>
      <c r="AX63" s="346"/>
      <c r="AY63" s="138"/>
      <c r="AZ63" s="138"/>
      <c r="BA63" s="138"/>
      <c r="BB63" s="152"/>
      <c r="BC63" s="152"/>
      <c r="BD63" s="151"/>
      <c r="BE63" s="151"/>
      <c r="BF63" s="151"/>
      <c r="BG63" s="151"/>
      <c r="BK63" s="137"/>
      <c r="BL63" s="137"/>
      <c r="BM63" s="137"/>
      <c r="BN63" s="137"/>
      <c r="BO63" s="139"/>
      <c r="BP63" s="139"/>
      <c r="BQ63" s="139"/>
      <c r="BR63" s="139"/>
      <c r="BS63" s="139"/>
      <c r="BT63" s="139"/>
      <c r="BU63" s="139"/>
      <c r="BV63" s="139"/>
      <c r="BW63" s="139"/>
      <c r="BX63" s="139"/>
      <c r="BY63" s="137"/>
      <c r="BZ63" s="137"/>
      <c r="CA63" s="137"/>
      <c r="CB63" s="137"/>
      <c r="CC63" s="137"/>
      <c r="CD63" s="137"/>
      <c r="CE63" s="137"/>
      <c r="CF63" s="137"/>
      <c r="CG63" s="137"/>
      <c r="CH63" s="137"/>
      <c r="CI63" s="137"/>
    </row>
    <row r="64" spans="1:77" s="77" customFormat="1" ht="25.5" customHeight="1">
      <c r="A64" s="75"/>
      <c r="B64" s="787" t="s">
        <v>234</v>
      </c>
      <c r="C64" s="788"/>
      <c r="D64" s="788"/>
      <c r="E64" s="788"/>
      <c r="F64" s="788"/>
      <c r="G64" s="788"/>
      <c r="H64" s="788"/>
      <c r="I64" s="788"/>
      <c r="J64" s="789"/>
      <c r="K64" s="16"/>
      <c r="L64" s="18"/>
      <c r="M64" s="16"/>
      <c r="N64" s="16"/>
      <c r="O64" s="16"/>
      <c r="P64" s="16"/>
      <c r="Q64" s="16"/>
      <c r="R64" s="16"/>
      <c r="S64" s="16"/>
      <c r="T64" s="16"/>
      <c r="U64" s="76"/>
      <c r="V64" s="76"/>
      <c r="Y64" s="76"/>
      <c r="Z64" s="76"/>
      <c r="AA64" s="76"/>
      <c r="AB64" s="76"/>
      <c r="AC64" s="76"/>
      <c r="AD64" s="76"/>
      <c r="AE64" s="76"/>
      <c r="AF64" s="76"/>
      <c r="AG64" s="76"/>
      <c r="AH64" s="76"/>
      <c r="AJ64" s="76"/>
      <c r="AK64" s="76"/>
      <c r="AL64" s="76"/>
      <c r="AM64" s="76"/>
      <c r="AN64" s="76"/>
      <c r="AO64" s="16"/>
      <c r="AP64" s="16"/>
      <c r="AQ64" s="16"/>
      <c r="AR64" s="16"/>
      <c r="AS64" s="16"/>
      <c r="AT64" s="16"/>
      <c r="AU64" s="16"/>
      <c r="AV64" s="16"/>
      <c r="AW64" s="16"/>
      <c r="AX64" s="16"/>
      <c r="AY64" s="16"/>
      <c r="AZ64" s="16"/>
      <c r="BA64" s="16"/>
      <c r="BB64" s="16"/>
      <c r="BC64" s="16"/>
      <c r="BD64" s="16"/>
      <c r="BE64" s="16"/>
      <c r="BF64" s="16"/>
      <c r="BG64" s="16"/>
      <c r="BN64" s="17"/>
      <c r="BO64" s="17"/>
      <c r="BP64" s="17"/>
      <c r="BQ64" s="17"/>
      <c r="BR64" s="17"/>
      <c r="BS64" s="17"/>
      <c r="BT64" s="17"/>
      <c r="BU64" s="17"/>
      <c r="BV64" s="17"/>
      <c r="BW64" s="17"/>
      <c r="BX64" s="17"/>
      <c r="BY64" s="17"/>
    </row>
    <row r="65" spans="1:77" s="77" customFormat="1" ht="15" customHeight="1">
      <c r="A65" s="75"/>
      <c r="B65" s="163"/>
      <c r="C65" s="163"/>
      <c r="D65" s="163"/>
      <c r="E65" s="163"/>
      <c r="F65" s="163"/>
      <c r="G65" s="163"/>
      <c r="H65" s="163"/>
      <c r="I65" s="16"/>
      <c r="J65" s="16"/>
      <c r="K65" s="16"/>
      <c r="L65" s="16"/>
      <c r="M65" s="16"/>
      <c r="N65" s="16"/>
      <c r="O65" s="16"/>
      <c r="P65" s="16"/>
      <c r="Q65" s="16"/>
      <c r="R65" s="16"/>
      <c r="S65" s="16"/>
      <c r="T65" s="16"/>
      <c r="U65" s="76"/>
      <c r="V65" s="76"/>
      <c r="Y65" s="76"/>
      <c r="Z65" s="76"/>
      <c r="AA65" s="76"/>
      <c r="AB65" s="76"/>
      <c r="AC65" s="76"/>
      <c r="AD65" s="76"/>
      <c r="AE65" s="76"/>
      <c r="AF65" s="76"/>
      <c r="AG65" s="76"/>
      <c r="AH65" s="76"/>
      <c r="AJ65" s="76"/>
      <c r="AK65" s="76"/>
      <c r="AL65" s="76"/>
      <c r="AM65" s="76"/>
      <c r="AN65" s="76"/>
      <c r="AO65" s="16"/>
      <c r="AP65" s="16"/>
      <c r="AQ65" s="16"/>
      <c r="AR65" s="16"/>
      <c r="AS65" s="16"/>
      <c r="AT65" s="16"/>
      <c r="AU65" s="585"/>
      <c r="AV65" s="585"/>
      <c r="AW65" s="585"/>
      <c r="AX65" s="585"/>
      <c r="AY65" s="585"/>
      <c r="AZ65" s="585"/>
      <c r="BA65" s="585"/>
      <c r="BB65" s="585"/>
      <c r="BC65" s="585"/>
      <c r="BD65" s="585"/>
      <c r="BE65" s="585"/>
      <c r="BF65" s="585"/>
      <c r="BG65" s="585"/>
      <c r="BN65" s="17"/>
      <c r="BO65" s="17"/>
      <c r="BP65" s="17"/>
      <c r="BQ65" s="17"/>
      <c r="BR65" s="17"/>
      <c r="BS65" s="17"/>
      <c r="BT65" s="17"/>
      <c r="BU65" s="17"/>
      <c r="BV65" s="17"/>
      <c r="BW65" s="17"/>
      <c r="BX65" s="17"/>
      <c r="BY65" s="17"/>
    </row>
    <row r="66" spans="1:87" s="84" customFormat="1" ht="15" customHeight="1">
      <c r="A66" s="137"/>
      <c r="B66" s="137"/>
      <c r="C66" s="549"/>
      <c r="D66" s="549"/>
      <c r="E66" s="549"/>
      <c r="F66" s="549"/>
      <c r="G66" s="549"/>
      <c r="H66" s="549"/>
      <c r="I66" s="549"/>
      <c r="J66" s="549"/>
      <c r="K66" s="549"/>
      <c r="L66" s="549"/>
      <c r="M66" s="549"/>
      <c r="N66" s="519"/>
      <c r="O66" s="519"/>
      <c r="P66" s="519"/>
      <c r="Q66" s="519"/>
      <c r="R66" s="519"/>
      <c r="S66" s="519"/>
      <c r="T66" s="519"/>
      <c r="U66" s="519"/>
      <c r="V66" s="549"/>
      <c r="W66" s="549"/>
      <c r="X66" s="549"/>
      <c r="Y66" s="549"/>
      <c r="Z66" s="558"/>
      <c r="AA66" s="559"/>
      <c r="AB66" s="559"/>
      <c r="AC66" s="519"/>
      <c r="AD66" s="519"/>
      <c r="AE66" s="560"/>
      <c r="AF66" s="519"/>
      <c r="AG66" s="561"/>
      <c r="AH66" s="562"/>
      <c r="AI66" s="562"/>
      <c r="AJ66" s="519"/>
      <c r="AK66" s="518"/>
      <c r="AL66" s="518"/>
      <c r="AM66" s="549"/>
      <c r="AN66" s="549"/>
      <c r="AO66" s="549"/>
      <c r="AP66" s="519"/>
      <c r="AQ66" s="519"/>
      <c r="AR66" s="519"/>
      <c r="AS66" s="519"/>
      <c r="AT66" s="583"/>
      <c r="AU66" s="777" t="s">
        <v>305</v>
      </c>
      <c r="AV66" s="778"/>
      <c r="AW66" s="778"/>
      <c r="AX66" s="778"/>
      <c r="AY66" s="778"/>
      <c r="AZ66" s="778"/>
      <c r="BA66" s="778"/>
      <c r="BB66" s="778"/>
      <c r="BC66" s="778"/>
      <c r="BD66" s="778"/>
      <c r="BE66" s="778"/>
      <c r="BF66" s="778"/>
      <c r="BG66" s="779"/>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row>
    <row r="67" spans="1:87" s="84" customFormat="1" ht="15" customHeight="1">
      <c r="A67" s="137"/>
      <c r="B67" s="137"/>
      <c r="C67" s="563"/>
      <c r="D67" s="563"/>
      <c r="E67" s="563"/>
      <c r="F67" s="563"/>
      <c r="G67" s="563"/>
      <c r="H67" s="563"/>
      <c r="I67" s="563"/>
      <c r="J67" s="549"/>
      <c r="K67" s="549"/>
      <c r="L67" s="549"/>
      <c r="M67" s="549"/>
      <c r="N67" s="519"/>
      <c r="O67" s="519"/>
      <c r="P67" s="519"/>
      <c r="Q67" s="519"/>
      <c r="R67" s="519"/>
      <c r="S67" s="519"/>
      <c r="T67" s="519"/>
      <c r="U67" s="519"/>
      <c r="V67" s="549"/>
      <c r="W67" s="549"/>
      <c r="X67" s="549"/>
      <c r="Y67" s="549"/>
      <c r="Z67" s="558"/>
      <c r="AA67" s="559"/>
      <c r="AB67" s="559"/>
      <c r="AC67" s="519"/>
      <c r="AD67" s="519"/>
      <c r="AE67" s="564"/>
      <c r="AF67" s="519"/>
      <c r="AG67" s="561"/>
      <c r="AH67" s="562"/>
      <c r="AI67" s="562"/>
      <c r="AJ67" s="519"/>
      <c r="AK67" s="518"/>
      <c r="AL67" s="518"/>
      <c r="AM67" s="549"/>
      <c r="AN67" s="549"/>
      <c r="AO67" s="549"/>
      <c r="AP67" s="519"/>
      <c r="AQ67" s="519"/>
      <c r="AR67" s="519"/>
      <c r="AS67" s="519"/>
      <c r="AT67" s="519"/>
      <c r="AU67" s="519"/>
      <c r="AV67" s="519"/>
      <c r="AW67" s="519"/>
      <c r="AX67" s="549"/>
      <c r="AY67" s="549"/>
      <c r="AZ67" s="549"/>
      <c r="BA67" s="549"/>
      <c r="BB67" s="549"/>
      <c r="BC67" s="549"/>
      <c r="BD67" s="549"/>
      <c r="BE67" s="549"/>
      <c r="BF67" s="549"/>
      <c r="BG67" s="549"/>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row>
    <row r="68" spans="1:87" s="84" customFormat="1" ht="15" customHeight="1">
      <c r="A68" s="137"/>
      <c r="B68" s="137"/>
      <c r="C68" s="563"/>
      <c r="D68" s="563"/>
      <c r="E68" s="563"/>
      <c r="F68" s="563"/>
      <c r="G68" s="563"/>
      <c r="H68" s="563"/>
      <c r="I68" s="563"/>
      <c r="J68" s="549"/>
      <c r="K68" s="565"/>
      <c r="L68" s="566"/>
      <c r="M68" s="566"/>
      <c r="N68" s="566"/>
      <c r="O68" s="566"/>
      <c r="P68" s="566"/>
      <c r="Q68" s="566"/>
      <c r="R68" s="566"/>
      <c r="S68" s="566"/>
      <c r="T68" s="566"/>
      <c r="U68" s="567"/>
      <c r="V68" s="567"/>
      <c r="W68" s="566"/>
      <c r="X68" s="566"/>
      <c r="Y68" s="566"/>
      <c r="Z68" s="566"/>
      <c r="AA68" s="566"/>
      <c r="AB68" s="568"/>
      <c r="AC68" s="820" t="s">
        <v>293</v>
      </c>
      <c r="AD68" s="820"/>
      <c r="AE68" s="820"/>
      <c r="AF68" s="820"/>
      <c r="AG68" s="568"/>
      <c r="AH68" s="569"/>
      <c r="AI68" s="569"/>
      <c r="AJ68" s="569"/>
      <c r="AK68" s="569"/>
      <c r="AL68" s="569"/>
      <c r="AM68" s="566"/>
      <c r="AN68" s="566"/>
      <c r="AO68" s="567"/>
      <c r="AP68" s="566"/>
      <c r="AQ68" s="566"/>
      <c r="AR68" s="566"/>
      <c r="AS68" s="566"/>
      <c r="AT68" s="566"/>
      <c r="AU68" s="570"/>
      <c r="AV68" s="570"/>
      <c r="AW68" s="570"/>
      <c r="AX68" s="571"/>
      <c r="AY68" s="519"/>
      <c r="AZ68" s="519"/>
      <c r="BA68" s="519"/>
      <c r="BB68" s="519"/>
      <c r="BC68" s="519"/>
      <c r="BD68" s="519"/>
      <c r="BE68" s="519"/>
      <c r="BF68" s="519"/>
      <c r="BG68" s="519"/>
      <c r="BK68" s="137"/>
      <c r="BL68" s="137"/>
      <c r="BM68" s="137"/>
      <c r="BN68" s="136"/>
      <c r="BO68" s="136"/>
      <c r="BP68" s="136"/>
      <c r="BQ68" s="136"/>
      <c r="BR68" s="136"/>
      <c r="BS68" s="137"/>
      <c r="BT68" s="137"/>
      <c r="BU68" s="137"/>
      <c r="BV68" s="137"/>
      <c r="BW68" s="137"/>
      <c r="BX68" s="137"/>
      <c r="BY68" s="137"/>
      <c r="BZ68" s="137"/>
      <c r="CA68" s="137"/>
      <c r="CB68" s="137"/>
      <c r="CC68" s="137"/>
      <c r="CD68" s="137"/>
      <c r="CE68" s="137"/>
      <c r="CF68" s="137"/>
      <c r="CG68" s="137"/>
      <c r="CH68" s="137"/>
      <c r="CI68" s="137"/>
    </row>
    <row r="69" spans="1:87" s="84" customFormat="1" ht="15" customHeight="1">
      <c r="A69" s="137"/>
      <c r="B69" s="137"/>
      <c r="C69" s="563"/>
      <c r="D69" s="563"/>
      <c r="E69" s="563"/>
      <c r="F69" s="563"/>
      <c r="G69" s="563"/>
      <c r="H69" s="549"/>
      <c r="I69" s="549"/>
      <c r="J69" s="549"/>
      <c r="K69" s="572"/>
      <c r="L69" s="549"/>
      <c r="M69" s="549"/>
      <c r="N69" s="549"/>
      <c r="O69" s="549"/>
      <c r="P69" s="549"/>
      <c r="Q69" s="549"/>
      <c r="R69" s="549"/>
      <c r="S69" s="549"/>
      <c r="T69" s="549"/>
      <c r="U69" s="559"/>
      <c r="V69" s="559"/>
      <c r="W69" s="559"/>
      <c r="X69" s="559"/>
      <c r="Y69" s="559"/>
      <c r="Z69" s="559"/>
      <c r="AA69" s="559"/>
      <c r="AB69" s="559"/>
      <c r="AC69" s="559"/>
      <c r="AD69" s="559"/>
      <c r="AE69" s="555"/>
      <c r="AF69" s="573"/>
      <c r="AG69" s="573"/>
      <c r="AH69" s="573"/>
      <c r="AI69" s="573"/>
      <c r="AJ69" s="549"/>
      <c r="AK69" s="549"/>
      <c r="AL69" s="549"/>
      <c r="AM69" s="549"/>
      <c r="AN69" s="549"/>
      <c r="AO69" s="550"/>
      <c r="AP69" s="551"/>
      <c r="AQ69" s="551"/>
      <c r="AR69" s="574"/>
      <c r="AS69" s="574"/>
      <c r="AT69" s="551"/>
      <c r="AU69" s="549"/>
      <c r="AV69" s="549"/>
      <c r="AW69" s="549"/>
      <c r="AX69" s="575"/>
      <c r="AY69" s="549"/>
      <c r="AZ69" s="519"/>
      <c r="BA69" s="519"/>
      <c r="BB69" s="519"/>
      <c r="BC69" s="519"/>
      <c r="BD69" s="519"/>
      <c r="BE69" s="519"/>
      <c r="BF69" s="519"/>
      <c r="BG69" s="519"/>
      <c r="BK69" s="137"/>
      <c r="BL69" s="137"/>
      <c r="BM69" s="137"/>
      <c r="BN69" s="136"/>
      <c r="BO69" s="136"/>
      <c r="BP69" s="136"/>
      <c r="BQ69" s="136"/>
      <c r="BR69" s="136"/>
      <c r="BS69" s="137"/>
      <c r="BT69" s="137"/>
      <c r="BU69" s="137"/>
      <c r="BV69" s="137"/>
      <c r="BW69" s="137"/>
      <c r="BX69" s="137"/>
      <c r="BY69" s="137"/>
      <c r="BZ69" s="137"/>
      <c r="CA69" s="137"/>
      <c r="CB69" s="137"/>
      <c r="CC69" s="137"/>
      <c r="CD69" s="137"/>
      <c r="CE69" s="137"/>
      <c r="CF69" s="137"/>
      <c r="CG69" s="137"/>
      <c r="CH69" s="137"/>
      <c r="CI69" s="137"/>
    </row>
    <row r="70" spans="1:87" s="84" customFormat="1" ht="15" customHeight="1">
      <c r="A70" s="137"/>
      <c r="B70" s="137"/>
      <c r="C70" s="521"/>
      <c r="D70" s="549"/>
      <c r="E70" s="563"/>
      <c r="F70" s="563"/>
      <c r="G70" s="801" t="s">
        <v>338</v>
      </c>
      <c r="H70" s="801"/>
      <c r="I70" s="801"/>
      <c r="J70" s="801"/>
      <c r="K70" s="801"/>
      <c r="L70" s="801"/>
      <c r="M70" s="801"/>
      <c r="N70" s="801"/>
      <c r="O70" s="519"/>
      <c r="P70" s="519"/>
      <c r="Q70" s="519"/>
      <c r="R70" s="519"/>
      <c r="S70" s="519"/>
      <c r="T70" s="519"/>
      <c r="U70" s="549"/>
      <c r="V70" s="549"/>
      <c r="W70" s="549"/>
      <c r="X70" s="549"/>
      <c r="Y70" s="549"/>
      <c r="Z70" s="549"/>
      <c r="AA70" s="549"/>
      <c r="AB70" s="519"/>
      <c r="AC70" s="519"/>
      <c r="AD70" s="519"/>
      <c r="AE70" s="519"/>
      <c r="AF70" s="519"/>
      <c r="AG70" s="519"/>
      <c r="AH70" s="549"/>
      <c r="AI70" s="549"/>
      <c r="AJ70" s="549"/>
      <c r="AK70" s="520"/>
      <c r="AL70" s="549"/>
      <c r="AM70" s="520"/>
      <c r="AN70" s="519"/>
      <c r="AO70" s="810" t="s">
        <v>298</v>
      </c>
      <c r="AP70" s="810"/>
      <c r="AQ70" s="810"/>
      <c r="AR70" s="810"/>
      <c r="AS70" s="810"/>
      <c r="AT70" s="810"/>
      <c r="AU70" s="519"/>
      <c r="AV70" s="519"/>
      <c r="AW70" s="810" t="s">
        <v>340</v>
      </c>
      <c r="AX70" s="810"/>
      <c r="AY70" s="810"/>
      <c r="AZ70" s="810"/>
      <c r="BA70" s="519"/>
      <c r="BB70" s="776" t="s">
        <v>341</v>
      </c>
      <c r="BC70" s="776"/>
      <c r="BD70" s="776"/>
      <c r="BE70" s="776"/>
      <c r="BF70" s="776"/>
      <c r="BG70" s="776"/>
      <c r="BH70" s="776"/>
      <c r="BI70" s="776"/>
      <c r="BJ70" s="134"/>
      <c r="BK70" s="137"/>
      <c r="BL70" s="137"/>
      <c r="BM70" s="137"/>
      <c r="BN70" s="136"/>
      <c r="BO70" s="136"/>
      <c r="BP70" s="136"/>
      <c r="BQ70" s="136"/>
      <c r="BR70" s="139"/>
      <c r="BS70" s="137"/>
      <c r="BT70" s="137"/>
      <c r="BU70" s="137"/>
      <c r="BV70" s="137"/>
      <c r="BW70" s="137"/>
      <c r="BX70" s="137"/>
      <c r="BY70" s="137"/>
      <c r="BZ70" s="137"/>
      <c r="CA70" s="137"/>
      <c r="CB70" s="137"/>
      <c r="CC70" s="137"/>
      <c r="CD70" s="137"/>
      <c r="CE70" s="137"/>
      <c r="CF70" s="137"/>
      <c r="CG70" s="137"/>
      <c r="CH70" s="137"/>
      <c r="CI70" s="137"/>
    </row>
    <row r="71" spans="1:87" s="84" customFormat="1" ht="15" customHeight="1">
      <c r="A71" s="137"/>
      <c r="B71" s="136"/>
      <c r="C71" s="136"/>
      <c r="D71" s="136"/>
      <c r="E71" s="136"/>
      <c r="F71" s="136"/>
      <c r="G71" s="136"/>
      <c r="H71" s="136"/>
      <c r="I71" s="136"/>
      <c r="J71" s="136"/>
      <c r="K71" s="554"/>
      <c r="L71" s="554"/>
      <c r="M71" s="554"/>
      <c r="N71" s="554"/>
      <c r="O71" s="554"/>
      <c r="P71" s="519"/>
      <c r="Q71" s="555"/>
      <c r="R71" s="555"/>
      <c r="S71" s="555"/>
      <c r="T71" s="555"/>
      <c r="U71" s="555"/>
      <c r="V71" s="555"/>
      <c r="W71" s="549"/>
      <c r="X71" s="549"/>
      <c r="Y71" s="549"/>
      <c r="Z71" s="549"/>
      <c r="AA71" s="549"/>
      <c r="AB71" s="549"/>
      <c r="AC71" s="549"/>
      <c r="AD71" s="549"/>
      <c r="AE71" s="549"/>
      <c r="AF71" s="549"/>
      <c r="AG71" s="549"/>
      <c r="AH71" s="549"/>
      <c r="AI71" s="549"/>
      <c r="AJ71" s="549"/>
      <c r="AK71" s="519"/>
      <c r="AL71" s="519"/>
      <c r="AM71" s="519"/>
      <c r="AN71" s="519"/>
      <c r="AO71" s="519"/>
      <c r="AP71" s="519"/>
      <c r="AQ71" s="519"/>
      <c r="AR71" s="519"/>
      <c r="AS71" s="519"/>
      <c r="AT71" s="519"/>
      <c r="AU71" s="549"/>
      <c r="AV71" s="549"/>
      <c r="AW71" s="553"/>
      <c r="AX71" s="553"/>
      <c r="AY71" s="553"/>
      <c r="AZ71" s="519"/>
      <c r="BA71" s="553"/>
      <c r="BB71" s="557"/>
      <c r="BC71" s="557"/>
      <c r="BD71" s="519"/>
      <c r="BE71" s="519"/>
      <c r="BF71" s="519"/>
      <c r="BG71" s="519"/>
      <c r="BK71" s="137"/>
      <c r="BL71" s="137"/>
      <c r="BM71" s="137"/>
      <c r="BN71" s="136"/>
      <c r="BO71" s="136"/>
      <c r="BP71" s="136"/>
      <c r="BQ71" s="136"/>
      <c r="BR71" s="136"/>
      <c r="BS71" s="137"/>
      <c r="BT71" s="137"/>
      <c r="BU71" s="137"/>
      <c r="BV71" s="137"/>
      <c r="BW71" s="137"/>
      <c r="BX71" s="137"/>
      <c r="BY71" s="137"/>
      <c r="BZ71" s="137"/>
      <c r="CA71" s="137"/>
      <c r="CB71" s="137"/>
      <c r="CC71" s="137"/>
      <c r="CD71" s="137"/>
      <c r="CE71" s="137"/>
      <c r="CF71" s="137"/>
      <c r="CG71" s="137"/>
      <c r="CH71" s="137"/>
      <c r="CI71" s="137"/>
    </row>
    <row r="72" spans="1:87" s="84" customFormat="1" ht="15" customHeight="1">
      <c r="A72" s="137"/>
      <c r="B72" s="136"/>
      <c r="C72" s="136"/>
      <c r="D72" s="136"/>
      <c r="E72" s="136"/>
      <c r="F72" s="136"/>
      <c r="G72" s="136"/>
      <c r="H72" s="136"/>
      <c r="I72" s="136"/>
      <c r="J72" s="136"/>
      <c r="K72" s="554"/>
      <c r="L72" s="554"/>
      <c r="M72" s="554"/>
      <c r="N72" s="554"/>
      <c r="O72" s="554"/>
      <c r="P72" s="519"/>
      <c r="Q72" s="555"/>
      <c r="R72" s="555"/>
      <c r="S72" s="555"/>
      <c r="T72" s="555"/>
      <c r="U72" s="555"/>
      <c r="V72" s="555"/>
      <c r="W72" s="549"/>
      <c r="X72" s="549"/>
      <c r="Y72" s="549"/>
      <c r="Z72" s="549"/>
      <c r="AA72" s="549"/>
      <c r="AB72" s="549"/>
      <c r="AC72" s="549"/>
      <c r="AD72" s="549"/>
      <c r="AE72" s="549"/>
      <c r="AF72" s="549"/>
      <c r="AG72" s="549"/>
      <c r="AH72" s="549"/>
      <c r="AI72" s="549"/>
      <c r="AJ72" s="549"/>
      <c r="AK72" s="519"/>
      <c r="AL72" s="519"/>
      <c r="AM72" s="519"/>
      <c r="AN72" s="519"/>
      <c r="AO72" s="519"/>
      <c r="AP72" s="519"/>
      <c r="AQ72" s="519"/>
      <c r="AR72" s="519"/>
      <c r="AS72" s="519"/>
      <c r="AT72" s="519"/>
      <c r="AW72" s="15"/>
      <c r="AX72" s="550"/>
      <c r="AY72" s="549"/>
      <c r="AZ72" s="549"/>
      <c r="BA72" s="519"/>
      <c r="BB72" s="519"/>
      <c r="BC72" s="519"/>
      <c r="BD72" s="519"/>
      <c r="BE72" s="519"/>
      <c r="BF72" s="519"/>
      <c r="BG72" s="519"/>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row>
    <row r="73" spans="1:87" s="84" customFormat="1" ht="15" customHeight="1">
      <c r="A73" s="137"/>
      <c r="B73" s="136"/>
      <c r="C73" s="136"/>
      <c r="D73" s="136"/>
      <c r="E73" s="810" t="s">
        <v>302</v>
      </c>
      <c r="F73" s="810"/>
      <c r="G73" s="810"/>
      <c r="H73" s="136"/>
      <c r="I73" s="136"/>
      <c r="J73" s="136"/>
      <c r="K73" s="554"/>
      <c r="L73" s="549"/>
      <c r="M73" s="520"/>
      <c r="N73" s="810" t="s">
        <v>303</v>
      </c>
      <c r="O73" s="810"/>
      <c r="P73" s="810"/>
      <c r="Q73" s="555"/>
      <c r="R73" s="555"/>
      <c r="S73" s="555"/>
      <c r="T73" s="519"/>
      <c r="U73" s="555"/>
      <c r="V73" s="555"/>
      <c r="W73" s="549"/>
      <c r="X73" s="549"/>
      <c r="Y73" s="549"/>
      <c r="Z73" s="549"/>
      <c r="AA73" s="549"/>
      <c r="AB73" s="549"/>
      <c r="AC73" s="549"/>
      <c r="AD73" s="549"/>
      <c r="AE73" s="549"/>
      <c r="AF73" s="549"/>
      <c r="AG73" s="549"/>
      <c r="AH73" s="549"/>
      <c r="AI73" s="549"/>
      <c r="AJ73" s="520"/>
      <c r="AK73" s="519"/>
      <c r="AL73" s="519"/>
      <c r="AM73" s="519"/>
      <c r="AN73" s="519"/>
      <c r="AO73" s="520"/>
      <c r="AP73" s="809" t="s">
        <v>278</v>
      </c>
      <c r="AQ73" s="809"/>
      <c r="AR73" s="809"/>
      <c r="AS73" s="519"/>
      <c r="AT73" s="812"/>
      <c r="AU73" s="812"/>
      <c r="AV73" s="550"/>
      <c r="AW73" s="549"/>
      <c r="AX73" s="549"/>
      <c r="AY73" s="519"/>
      <c r="AZ73" s="519"/>
      <c r="BA73" s="519"/>
      <c r="BB73" s="812"/>
      <c r="BC73" s="812"/>
      <c r="BD73" s="521"/>
      <c r="BE73" s="807" t="s">
        <v>277</v>
      </c>
      <c r="BF73" s="807"/>
      <c r="BG73" s="807"/>
      <c r="BK73" s="137"/>
      <c r="BL73" s="137"/>
      <c r="BM73" s="137"/>
      <c r="BN73" s="137"/>
      <c r="BO73" s="137"/>
      <c r="BP73" s="137"/>
      <c r="BQ73" s="137"/>
      <c r="BR73" s="137"/>
      <c r="BS73" s="137"/>
      <c r="BT73" s="147"/>
      <c r="BU73" s="137"/>
      <c r="BV73" s="137"/>
      <c r="BW73" s="137"/>
      <c r="BX73" s="137"/>
      <c r="BY73" s="137"/>
      <c r="BZ73" s="137"/>
      <c r="CA73" s="137"/>
      <c r="CB73" s="137"/>
      <c r="CC73" s="137"/>
      <c r="CD73" s="137"/>
      <c r="CE73" s="137"/>
      <c r="CF73" s="137"/>
      <c r="CG73" s="137"/>
      <c r="CH73" s="137"/>
      <c r="CI73" s="137"/>
    </row>
    <row r="74" spans="1:87" s="84" customFormat="1" ht="15" customHeight="1">
      <c r="A74" s="137"/>
      <c r="B74" s="136"/>
      <c r="C74" s="136"/>
      <c r="D74" s="136"/>
      <c r="E74" s="136"/>
      <c r="F74" s="136"/>
      <c r="G74" s="136"/>
      <c r="H74" s="136"/>
      <c r="I74" s="136"/>
      <c r="J74" s="136"/>
      <c r="K74" s="554"/>
      <c r="L74" s="554"/>
      <c r="M74" s="554"/>
      <c r="N74" s="554"/>
      <c r="O74" s="554"/>
      <c r="P74" s="519"/>
      <c r="Q74" s="555"/>
      <c r="R74" s="555"/>
      <c r="S74" s="555"/>
      <c r="T74" s="555"/>
      <c r="U74" s="555"/>
      <c r="V74" s="555"/>
      <c r="W74" s="549"/>
      <c r="X74" s="549"/>
      <c r="Y74" s="549"/>
      <c r="Z74" s="549"/>
      <c r="AA74" s="549"/>
      <c r="AB74" s="549"/>
      <c r="AC74" s="549"/>
      <c r="AD74" s="549"/>
      <c r="AE74" s="549"/>
      <c r="AF74" s="549"/>
      <c r="AG74" s="549"/>
      <c r="AH74" s="549"/>
      <c r="AI74" s="549"/>
      <c r="AJ74" s="518"/>
      <c r="AK74" s="519"/>
      <c r="AL74" s="519"/>
      <c r="AM74" s="519"/>
      <c r="AN74" s="519"/>
      <c r="AO74" s="519"/>
      <c r="AP74" s="519"/>
      <c r="AQ74" s="519"/>
      <c r="AR74" s="519"/>
      <c r="AS74" s="519"/>
      <c r="AT74" s="519"/>
      <c r="AU74" s="519"/>
      <c r="AV74" s="519"/>
      <c r="AW74" s="15"/>
      <c r="AX74" s="519"/>
      <c r="AY74" s="519"/>
      <c r="AZ74" s="518"/>
      <c r="BA74" s="519"/>
      <c r="BB74" s="519"/>
      <c r="BC74" s="519"/>
      <c r="BD74" s="519"/>
      <c r="BE74" s="519"/>
      <c r="BF74" s="519"/>
      <c r="BG74" s="519"/>
      <c r="BK74" s="137"/>
      <c r="BL74" s="137"/>
      <c r="BM74" s="137"/>
      <c r="BN74" s="137"/>
      <c r="BO74" s="137"/>
      <c r="BP74" s="137"/>
      <c r="BQ74" s="137"/>
      <c r="BR74" s="137"/>
      <c r="BS74" s="137"/>
      <c r="BT74" s="147"/>
      <c r="BU74" s="137"/>
      <c r="BV74" s="137"/>
      <c r="BW74" s="137"/>
      <c r="BX74" s="137"/>
      <c r="BY74" s="137"/>
      <c r="BZ74" s="137"/>
      <c r="CA74" s="137"/>
      <c r="CB74" s="137"/>
      <c r="CC74" s="137"/>
      <c r="CD74" s="137"/>
      <c r="CE74" s="137"/>
      <c r="CF74" s="137"/>
      <c r="CG74" s="137"/>
      <c r="CH74" s="137"/>
      <c r="CI74" s="137"/>
    </row>
    <row r="75" spans="1:87" s="84" customFormat="1" ht="18.75" customHeight="1">
      <c r="A75" s="137"/>
      <c r="B75" s="137"/>
      <c r="C75" s="549"/>
      <c r="D75" s="549"/>
      <c r="E75" s="576"/>
      <c r="F75" s="576"/>
      <c r="G75" s="549"/>
      <c r="H75" s="549"/>
      <c r="I75" s="549"/>
      <c r="J75" s="549"/>
      <c r="K75" s="554"/>
      <c r="L75" s="554"/>
      <c r="M75" s="554"/>
      <c r="N75" s="554"/>
      <c r="O75" s="554"/>
      <c r="P75" s="549"/>
      <c r="Q75" s="555"/>
      <c r="R75" s="555"/>
      <c r="S75" s="555"/>
      <c r="T75" s="555"/>
      <c r="U75" s="555"/>
      <c r="V75" s="555"/>
      <c r="W75" s="549"/>
      <c r="X75" s="549"/>
      <c r="Y75" s="549"/>
      <c r="Z75" s="549"/>
      <c r="AA75" s="549"/>
      <c r="AB75" s="549"/>
      <c r="AC75" s="549"/>
      <c r="AD75" s="549"/>
      <c r="AE75" s="549"/>
      <c r="AF75" s="549"/>
      <c r="AG75" s="549"/>
      <c r="AH75" s="549"/>
      <c r="AI75" s="549"/>
      <c r="AJ75" s="519"/>
      <c r="AK75" s="519"/>
      <c r="AL75" s="519"/>
      <c r="AM75" s="519"/>
      <c r="AN75" s="519"/>
      <c r="AO75" s="519"/>
      <c r="AP75" s="519"/>
      <c r="AQ75" s="519"/>
      <c r="AR75" s="519"/>
      <c r="AS75" s="519"/>
      <c r="AT75" s="519"/>
      <c r="AU75" s="519"/>
      <c r="AV75" s="519"/>
      <c r="AW75" s="519"/>
      <c r="AX75" s="549"/>
      <c r="AY75" s="519"/>
      <c r="AZ75" s="518"/>
      <c r="BA75" s="519"/>
      <c r="BB75" s="519"/>
      <c r="BC75" s="519"/>
      <c r="BD75" s="519"/>
      <c r="BE75" s="519"/>
      <c r="BF75" s="519"/>
      <c r="BG75" s="519"/>
      <c r="BK75" s="137"/>
      <c r="BL75" s="137"/>
      <c r="BM75" s="137"/>
      <c r="BN75" s="137"/>
      <c r="BO75" s="137"/>
      <c r="BP75" s="137"/>
      <c r="BQ75" s="137"/>
      <c r="BR75" s="137"/>
      <c r="BS75" s="137"/>
      <c r="BT75" s="147"/>
      <c r="BU75" s="137"/>
      <c r="BV75" s="137"/>
      <c r="BW75" s="137"/>
      <c r="BX75" s="137"/>
      <c r="BY75" s="137"/>
      <c r="BZ75" s="137"/>
      <c r="CA75" s="137"/>
      <c r="CB75" s="137"/>
      <c r="CC75" s="137"/>
      <c r="CD75" s="137"/>
      <c r="CE75" s="137"/>
      <c r="CF75" s="137"/>
      <c r="CG75" s="137"/>
      <c r="CH75" s="137"/>
      <c r="CI75" s="137"/>
    </row>
    <row r="76" spans="1:87" s="84" customFormat="1" ht="15" customHeight="1">
      <c r="A76" s="140"/>
      <c r="B76" s="810" t="s">
        <v>94</v>
      </c>
      <c r="C76" s="810"/>
      <c r="D76" s="810"/>
      <c r="E76" s="810"/>
      <c r="F76" s="810"/>
      <c r="G76" s="549"/>
      <c r="H76" s="549"/>
      <c r="I76" s="810" t="s">
        <v>339</v>
      </c>
      <c r="J76" s="810"/>
      <c r="K76" s="810"/>
      <c r="L76" s="519"/>
      <c r="M76" s="519"/>
      <c r="N76" s="18"/>
      <c r="O76" s="810" t="s">
        <v>299</v>
      </c>
      <c r="P76" s="810"/>
      <c r="Q76" s="810"/>
      <c r="R76" s="810"/>
      <c r="S76" s="810"/>
      <c r="T76" s="810"/>
      <c r="U76" s="810"/>
      <c r="V76" s="521"/>
      <c r="W76" s="521"/>
      <c r="X76" s="521"/>
      <c r="Y76" s="549"/>
      <c r="Z76" s="549"/>
      <c r="AA76" s="549"/>
      <c r="AB76" s="549"/>
      <c r="AC76" s="549"/>
      <c r="AD76" s="549"/>
      <c r="AE76" s="549"/>
      <c r="AF76" s="549"/>
      <c r="AG76" s="549"/>
      <c r="AH76" s="549"/>
      <c r="AI76" s="549"/>
      <c r="AJ76" s="518"/>
      <c r="AK76" s="520"/>
      <c r="AL76" s="549"/>
      <c r="AM76" s="520"/>
      <c r="AN76" s="518"/>
      <c r="AO76" s="519"/>
      <c r="AP76" s="810" t="s">
        <v>297</v>
      </c>
      <c r="AQ76" s="810"/>
      <c r="AR76" s="810"/>
      <c r="AS76" s="810"/>
      <c r="AT76" s="810"/>
      <c r="AU76" s="519"/>
      <c r="AV76" s="519"/>
      <c r="AW76" s="810" t="s">
        <v>304</v>
      </c>
      <c r="AX76" s="810"/>
      <c r="AY76" s="810"/>
      <c r="AZ76" s="810"/>
      <c r="BA76" s="549"/>
      <c r="BB76" s="578"/>
      <c r="BC76" s="818" t="s">
        <v>247</v>
      </c>
      <c r="BD76" s="818"/>
      <c r="BE76" s="818"/>
      <c r="BF76" s="818"/>
      <c r="BG76" s="577"/>
      <c r="BK76" s="137"/>
      <c r="BL76" s="137"/>
      <c r="BM76" s="137"/>
      <c r="BN76" s="137"/>
      <c r="BO76" s="139"/>
      <c r="BP76" s="139"/>
      <c r="BQ76" s="139"/>
      <c r="BR76" s="139"/>
      <c r="BS76" s="139"/>
      <c r="BT76" s="139"/>
      <c r="BU76" s="139"/>
      <c r="BV76" s="139"/>
      <c r="BW76" s="139"/>
      <c r="BX76" s="139"/>
      <c r="BY76" s="137"/>
      <c r="BZ76" s="137"/>
      <c r="CA76" s="137"/>
      <c r="CB76" s="137"/>
      <c r="CC76" s="137"/>
      <c r="CD76" s="137"/>
      <c r="CE76" s="137"/>
      <c r="CF76" s="137"/>
      <c r="CG76" s="137"/>
      <c r="CH76" s="137"/>
      <c r="CI76" s="137"/>
    </row>
    <row r="77" spans="1:87" s="84" customFormat="1" ht="15" customHeight="1">
      <c r="A77" s="140"/>
      <c r="B77" s="140"/>
      <c r="C77" s="148"/>
      <c r="D77" s="148"/>
      <c r="E77" s="137"/>
      <c r="F77" s="137"/>
      <c r="G77" s="137"/>
      <c r="H77" s="137"/>
      <c r="I77" s="137"/>
      <c r="J77" s="137"/>
      <c r="K77" s="157"/>
      <c r="L77" s="137"/>
      <c r="M77" s="137"/>
      <c r="N77" s="137"/>
      <c r="O77" s="154"/>
      <c r="P77" s="154"/>
      <c r="Q77" s="154"/>
      <c r="R77" s="154"/>
      <c r="S77" s="137"/>
      <c r="T77" s="137"/>
      <c r="U77" s="137"/>
      <c r="V77" s="346"/>
      <c r="W77" s="346"/>
      <c r="X77" s="346"/>
      <c r="Y77" s="137"/>
      <c r="Z77" s="137"/>
      <c r="AA77" s="137"/>
      <c r="AB77" s="137"/>
      <c r="AC77" s="137"/>
      <c r="AD77" s="137"/>
      <c r="AE77" s="137"/>
      <c r="AF77" s="137"/>
      <c r="AG77" s="137"/>
      <c r="AH77" s="137"/>
      <c r="AI77" s="137"/>
      <c r="AJ77" s="67"/>
      <c r="AK77" s="472"/>
      <c r="AL77" s="67"/>
      <c r="AM77" s="67"/>
      <c r="AN77" s="67"/>
      <c r="AO77" s="67"/>
      <c r="AP77" s="477"/>
      <c r="AQ77" s="472"/>
      <c r="AR77" s="472"/>
      <c r="AS77" s="472"/>
      <c r="AT77" s="472"/>
      <c r="AU77" s="472"/>
      <c r="AV77" s="472"/>
      <c r="AW77" s="472"/>
      <c r="AX77" s="67"/>
      <c r="AY77" s="490"/>
      <c r="AZ77" s="137"/>
      <c r="BA77" s="137"/>
      <c r="BB77" s="540"/>
      <c r="BC77" s="540"/>
      <c r="BD77" s="156"/>
      <c r="BE77" s="156"/>
      <c r="BF77" s="156"/>
      <c r="BG77" s="156"/>
      <c r="BH77" s="151"/>
      <c r="BI77" s="221"/>
      <c r="BK77" s="137"/>
      <c r="BL77" s="137"/>
      <c r="BM77" s="137"/>
      <c r="BN77" s="137"/>
      <c r="BO77" s="139"/>
      <c r="BP77" s="139"/>
      <c r="BQ77" s="139"/>
      <c r="BR77" s="139"/>
      <c r="BS77" s="139"/>
      <c r="BT77" s="139"/>
      <c r="BU77" s="139"/>
      <c r="BV77" s="139"/>
      <c r="BW77" s="139"/>
      <c r="BX77" s="139"/>
      <c r="BY77" s="137"/>
      <c r="BZ77" s="137"/>
      <c r="CA77" s="137"/>
      <c r="CB77" s="137"/>
      <c r="CC77" s="137"/>
      <c r="CD77" s="137"/>
      <c r="CE77" s="137"/>
      <c r="CF77" s="137"/>
      <c r="CG77" s="137"/>
      <c r="CH77" s="137"/>
      <c r="CI77" s="137"/>
    </row>
    <row r="78" spans="1:87" s="84" customFormat="1" ht="15" customHeight="1">
      <c r="A78" s="527"/>
      <c r="B78" s="527"/>
      <c r="C78" s="527"/>
      <c r="D78" s="527"/>
      <c r="E78" s="527"/>
      <c r="F78" s="527"/>
      <c r="G78" s="527"/>
      <c r="H78" s="527"/>
      <c r="I78" s="527"/>
      <c r="J78" s="527"/>
      <c r="K78" s="527"/>
      <c r="L78" s="527"/>
      <c r="M78" s="527"/>
      <c r="N78" s="527"/>
      <c r="O78" s="527"/>
      <c r="P78" s="527"/>
      <c r="Q78" s="527"/>
      <c r="R78" s="527"/>
      <c r="S78" s="527"/>
      <c r="T78" s="527"/>
      <c r="U78" s="527"/>
      <c r="V78" s="528"/>
      <c r="W78" s="528"/>
      <c r="X78" s="528"/>
      <c r="Y78" s="528"/>
      <c r="Z78" s="527"/>
      <c r="AA78" s="527"/>
      <c r="AB78" s="527"/>
      <c r="AC78" s="529"/>
      <c r="AD78" s="529"/>
      <c r="AE78" s="530"/>
      <c r="AF78" s="530"/>
      <c r="AG78" s="530"/>
      <c r="AH78" s="530"/>
      <c r="AI78" s="530"/>
      <c r="AJ78" s="531"/>
      <c r="AK78" s="531"/>
      <c r="AL78" s="531"/>
      <c r="AM78" s="531"/>
      <c r="AN78" s="531"/>
      <c r="AO78" s="528"/>
      <c r="AP78" s="528"/>
      <c r="AQ78" s="528"/>
      <c r="AR78" s="528"/>
      <c r="AS78" s="527"/>
      <c r="AT78" s="527"/>
      <c r="AU78" s="527"/>
      <c r="AV78" s="529"/>
      <c r="AW78" s="529"/>
      <c r="AX78" s="530"/>
      <c r="AY78" s="532"/>
      <c r="AZ78" s="532"/>
      <c r="BA78" s="532"/>
      <c r="BB78" s="532"/>
      <c r="BC78" s="531"/>
      <c r="BD78" s="533"/>
      <c r="BE78" s="533"/>
      <c r="BF78" s="533"/>
      <c r="BG78" s="533"/>
      <c r="BH78" s="533"/>
      <c r="BI78" s="151"/>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37"/>
    </row>
    <row r="79" spans="1:87" s="3" customFormat="1" ht="25.5" customHeight="1">
      <c r="A79" s="400"/>
      <c r="B79" s="787" t="s">
        <v>235</v>
      </c>
      <c r="C79" s="788"/>
      <c r="D79" s="788"/>
      <c r="E79" s="788"/>
      <c r="F79" s="788"/>
      <c r="G79" s="788"/>
      <c r="H79" s="788"/>
      <c r="I79" s="788"/>
      <c r="J79" s="789"/>
      <c r="K79" s="401"/>
      <c r="L79" s="19"/>
      <c r="M79" s="401"/>
      <c r="N79" s="401"/>
      <c r="O79" s="401"/>
      <c r="P79" s="401"/>
      <c r="Q79" s="401"/>
      <c r="R79" s="401"/>
      <c r="S79" s="401"/>
      <c r="T79" s="401"/>
      <c r="U79" s="401"/>
      <c r="V79" s="401"/>
      <c r="W79" s="401"/>
      <c r="X79" s="401"/>
      <c r="Y79" s="401"/>
      <c r="Z79" s="402"/>
      <c r="AA79" s="402"/>
      <c r="AB79" s="402"/>
      <c r="AC79" s="402"/>
      <c r="AD79" s="402"/>
      <c r="AE79" s="402"/>
      <c r="AF79" s="402"/>
      <c r="AG79" s="402"/>
      <c r="AH79" s="402"/>
      <c r="AI79" s="402"/>
      <c r="AJ79" s="401"/>
      <c r="AK79" s="401"/>
      <c r="AL79" s="401"/>
      <c r="AM79" s="401"/>
      <c r="AN79" s="401"/>
      <c r="AO79" s="401"/>
      <c r="AP79" s="401"/>
      <c r="AQ79" s="401"/>
      <c r="AR79" s="401"/>
      <c r="AS79" s="401"/>
      <c r="AT79" s="401"/>
      <c r="AU79" s="401"/>
      <c r="AV79" s="401"/>
      <c r="AW79" s="401"/>
      <c r="AX79" s="401"/>
      <c r="AY79" s="401"/>
      <c r="AZ79" s="401"/>
      <c r="BA79" s="401"/>
      <c r="BB79" s="401"/>
      <c r="BC79" s="401"/>
      <c r="BD79" s="401"/>
      <c r="BE79" s="401"/>
      <c r="BF79" s="401"/>
      <c r="BG79" s="401"/>
      <c r="BH79" s="401"/>
      <c r="BI79" s="401"/>
      <c r="BK79" s="496"/>
      <c r="BL79" s="496"/>
      <c r="BM79" s="496"/>
      <c r="BN79" s="18"/>
      <c r="BO79" s="496"/>
      <c r="BP79" s="401"/>
      <c r="BQ79" s="401"/>
      <c r="BR79" s="401"/>
      <c r="BS79" s="401"/>
      <c r="BT79" s="401"/>
      <c r="BU79" s="401"/>
      <c r="BV79" s="401"/>
      <c r="BW79" s="401"/>
      <c r="BX79" s="496"/>
      <c r="BY79" s="496"/>
      <c r="BZ79" s="496"/>
      <c r="CA79" s="496"/>
      <c r="CB79" s="496"/>
      <c r="CC79" s="496"/>
      <c r="CD79" s="496"/>
      <c r="CE79" s="496"/>
      <c r="CF79" s="496"/>
      <c r="CG79" s="496"/>
      <c r="CH79" s="496"/>
      <c r="CI79" s="496"/>
    </row>
    <row r="80" spans="1:77" s="84" customFormat="1" ht="15" customHeight="1">
      <c r="A80" s="137"/>
      <c r="B80" s="549"/>
      <c r="C80" s="67"/>
      <c r="D80" s="67"/>
      <c r="E80" s="67"/>
      <c r="F80" s="67"/>
      <c r="G80" s="67"/>
      <c r="H80" s="67"/>
      <c r="I80" s="67"/>
      <c r="J80" s="67"/>
      <c r="K80" s="67"/>
      <c r="L80" s="67"/>
      <c r="M80" s="67"/>
      <c r="N80" s="472"/>
      <c r="O80" s="472"/>
      <c r="P80" s="472"/>
      <c r="Q80" s="472"/>
      <c r="R80" s="472"/>
      <c r="S80" s="472"/>
      <c r="T80" s="472"/>
      <c r="U80" s="472"/>
      <c r="V80" s="67"/>
      <c r="W80" s="67"/>
      <c r="X80" s="67"/>
      <c r="Y80" s="67"/>
      <c r="Z80" s="472"/>
      <c r="AA80" s="472"/>
      <c r="AB80" s="472"/>
      <c r="AC80" s="472"/>
      <c r="AD80" s="472"/>
      <c r="AE80" s="472"/>
      <c r="AF80" s="472"/>
      <c r="AG80" s="472"/>
      <c r="AH80" s="472"/>
      <c r="AI80" s="472"/>
      <c r="AJ80" s="476"/>
      <c r="AK80" s="67"/>
      <c r="AL80" s="67"/>
      <c r="AM80" s="472"/>
      <c r="AN80" s="472"/>
      <c r="AO80" s="472"/>
      <c r="AP80" s="472"/>
      <c r="AQ80" s="472"/>
      <c r="AR80" s="472"/>
      <c r="AS80" s="472"/>
      <c r="AT80" s="472"/>
      <c r="AU80" s="472"/>
      <c r="AV80" s="472"/>
      <c r="AW80" s="472"/>
      <c r="AX80" s="472"/>
      <c r="AY80" s="472"/>
      <c r="AZ80" s="472"/>
      <c r="BA80" s="472"/>
      <c r="BB80" s="472"/>
      <c r="BC80" s="67"/>
      <c r="BD80" s="67"/>
      <c r="BE80" s="67"/>
      <c r="BF80" s="67"/>
      <c r="BG80" s="549"/>
      <c r="BH80" s="549"/>
      <c r="BI80" s="137"/>
      <c r="BN80" s="140"/>
      <c r="BO80" s="140"/>
      <c r="BP80" s="140"/>
      <c r="BQ80" s="137"/>
      <c r="BR80" s="137"/>
      <c r="BS80" s="147"/>
      <c r="BT80" s="147"/>
      <c r="BU80" s="137"/>
      <c r="BV80" s="137"/>
      <c r="BW80" s="137"/>
      <c r="BX80" s="137"/>
      <c r="BY80" s="137"/>
    </row>
    <row r="81" spans="1:77" s="84" customFormat="1" ht="15" customHeight="1">
      <c r="A81" s="137"/>
      <c r="B81" s="67"/>
      <c r="C81" s="67"/>
      <c r="D81" s="67"/>
      <c r="E81" s="67"/>
      <c r="F81" s="67"/>
      <c r="G81" s="67"/>
      <c r="H81" s="472"/>
      <c r="I81" s="472"/>
      <c r="J81" s="472"/>
      <c r="K81" s="592"/>
      <c r="L81" s="592"/>
      <c r="M81" s="592"/>
      <c r="N81" s="592"/>
      <c r="O81" s="592"/>
      <c r="P81" s="592"/>
      <c r="Q81" s="592"/>
      <c r="R81" s="592"/>
      <c r="S81" s="592"/>
      <c r="T81" s="592"/>
      <c r="U81" s="592"/>
      <c r="V81" s="592"/>
      <c r="W81" s="592"/>
      <c r="X81" s="592"/>
      <c r="Y81" s="593"/>
      <c r="Z81" s="592"/>
      <c r="AA81" s="592"/>
      <c r="AB81" s="592"/>
      <c r="AC81" s="591"/>
      <c r="AD81" s="591"/>
      <c r="AE81" s="591"/>
      <c r="AF81" s="591"/>
      <c r="AG81" s="592"/>
      <c r="AH81" s="595"/>
      <c r="AI81" s="592"/>
      <c r="AJ81" s="592"/>
      <c r="AK81" s="592"/>
      <c r="AL81" s="592"/>
      <c r="AM81" s="592"/>
      <c r="AN81" s="592"/>
      <c r="AO81" s="592"/>
      <c r="AP81" s="472"/>
      <c r="AQ81" s="472"/>
      <c r="AR81" s="472"/>
      <c r="AS81" s="472"/>
      <c r="AT81" s="472"/>
      <c r="AU81" s="472"/>
      <c r="AV81" s="472"/>
      <c r="AW81" s="472"/>
      <c r="AX81" s="472"/>
      <c r="AY81" s="472"/>
      <c r="AZ81" s="67"/>
      <c r="BA81" s="472"/>
      <c r="BB81" s="472"/>
      <c r="BC81" s="67"/>
      <c r="BD81" s="67"/>
      <c r="BE81" s="67"/>
      <c r="BF81" s="67"/>
      <c r="BG81" s="549"/>
      <c r="BH81" s="549"/>
      <c r="BI81" s="137"/>
      <c r="BN81" s="140"/>
      <c r="BO81" s="140"/>
      <c r="BP81" s="140"/>
      <c r="BQ81" s="137"/>
      <c r="BR81" s="137"/>
      <c r="BS81" s="147"/>
      <c r="BT81" s="147"/>
      <c r="BU81" s="137"/>
      <c r="BV81" s="137"/>
      <c r="BW81" s="137"/>
      <c r="BX81" s="137"/>
      <c r="BY81" s="137"/>
    </row>
    <row r="82" spans="1:77" s="84" customFormat="1" ht="15" customHeight="1">
      <c r="A82" s="137"/>
      <c r="B82" s="67"/>
      <c r="C82" s="67"/>
      <c r="D82" s="67"/>
      <c r="E82" s="67"/>
      <c r="F82" s="67"/>
      <c r="G82" s="67"/>
      <c r="H82" s="67"/>
      <c r="I82" s="67"/>
      <c r="J82" s="481"/>
      <c r="K82" s="472"/>
      <c r="L82" s="472"/>
      <c r="M82" s="472"/>
      <c r="N82" s="472"/>
      <c r="O82" s="472"/>
      <c r="P82" s="472"/>
      <c r="Q82" s="472"/>
      <c r="R82" s="67"/>
      <c r="S82" s="472"/>
      <c r="T82" s="67"/>
      <c r="U82" s="137"/>
      <c r="V82" s="472"/>
      <c r="W82" s="67"/>
      <c r="X82" s="596"/>
      <c r="Y82" s="778" t="s">
        <v>309</v>
      </c>
      <c r="Z82" s="778"/>
      <c r="AA82" s="778"/>
      <c r="AB82" s="472"/>
      <c r="AC82" s="542"/>
      <c r="AD82" s="542"/>
      <c r="AE82" s="542"/>
      <c r="AF82" s="542"/>
      <c r="AG82" s="472"/>
      <c r="AH82" s="472"/>
      <c r="AI82" s="472"/>
      <c r="AJ82" s="476"/>
      <c r="AK82" s="472"/>
      <c r="AL82" s="472"/>
      <c r="AM82" s="472"/>
      <c r="AN82" s="472"/>
      <c r="AO82" s="481"/>
      <c r="AP82" s="472"/>
      <c r="AQ82" s="472"/>
      <c r="AR82" s="472"/>
      <c r="AS82" s="472"/>
      <c r="AT82" s="472"/>
      <c r="AU82" s="472"/>
      <c r="AV82" s="472"/>
      <c r="AW82" s="472"/>
      <c r="AX82" s="472"/>
      <c r="AY82" s="472"/>
      <c r="AZ82" s="67"/>
      <c r="BA82" s="472"/>
      <c r="BB82" s="472"/>
      <c r="BC82" s="67"/>
      <c r="BD82" s="67"/>
      <c r="BE82" s="67"/>
      <c r="BF82" s="67"/>
      <c r="BG82" s="549"/>
      <c r="BH82" s="549"/>
      <c r="BI82" s="137"/>
      <c r="BN82" s="140"/>
      <c r="BO82" s="140"/>
      <c r="BP82" s="140"/>
      <c r="BQ82" s="137"/>
      <c r="BR82" s="137"/>
      <c r="BS82" s="147"/>
      <c r="BT82" s="147"/>
      <c r="BU82" s="137"/>
      <c r="BV82" s="137"/>
      <c r="BW82" s="137"/>
      <c r="BX82" s="137"/>
      <c r="BY82" s="137"/>
    </row>
    <row r="83" spans="2:60" s="137" customFormat="1" ht="15" customHeight="1">
      <c r="B83" s="67"/>
      <c r="C83" s="67"/>
      <c r="D83" s="67"/>
      <c r="E83" s="67"/>
      <c r="F83" s="67"/>
      <c r="G83" s="67"/>
      <c r="H83" s="67"/>
      <c r="I83" s="67"/>
      <c r="J83" s="481"/>
      <c r="K83" s="472"/>
      <c r="L83" s="472"/>
      <c r="M83" s="472"/>
      <c r="N83" s="472"/>
      <c r="O83" s="472"/>
      <c r="P83" s="472"/>
      <c r="Q83" s="472"/>
      <c r="R83" s="67"/>
      <c r="S83" s="472"/>
      <c r="T83" s="67"/>
      <c r="U83" s="472"/>
      <c r="V83" s="472"/>
      <c r="W83" s="67"/>
      <c r="X83" s="67"/>
      <c r="Y83" s="472"/>
      <c r="Z83" s="472"/>
      <c r="AA83" s="472"/>
      <c r="AB83" s="472"/>
      <c r="AC83" s="472"/>
      <c r="AD83" s="472"/>
      <c r="AE83" s="592"/>
      <c r="AF83" s="592"/>
      <c r="AG83" s="592"/>
      <c r="AH83" s="592"/>
      <c r="AI83" s="592"/>
      <c r="AJ83" s="485"/>
      <c r="AK83" s="592"/>
      <c r="AL83" s="592"/>
      <c r="AM83" s="592"/>
      <c r="AN83" s="592"/>
      <c r="AO83" s="593"/>
      <c r="AP83" s="592"/>
      <c r="AQ83" s="592"/>
      <c r="AR83" s="592"/>
      <c r="AS83" s="592"/>
      <c r="AT83" s="592"/>
      <c r="AU83" s="592"/>
      <c r="AV83" s="592"/>
      <c r="AW83" s="592"/>
      <c r="AX83" s="592"/>
      <c r="AY83" s="472"/>
      <c r="AZ83" s="67"/>
      <c r="BA83" s="472"/>
      <c r="BB83" s="472"/>
      <c r="BC83" s="67"/>
      <c r="BD83" s="67"/>
      <c r="BE83" s="67"/>
      <c r="BF83" s="67"/>
      <c r="BG83" s="549"/>
      <c r="BH83" s="549"/>
    </row>
    <row r="84" spans="2:60" s="137" customFormat="1" ht="15" customHeight="1">
      <c r="B84" s="67"/>
      <c r="C84" s="479"/>
      <c r="D84" s="480"/>
      <c r="E84" s="480"/>
      <c r="F84" s="480"/>
      <c r="G84" s="480"/>
      <c r="H84" s="480"/>
      <c r="I84" s="67"/>
      <c r="J84" s="594"/>
      <c r="K84" s="67"/>
      <c r="L84" s="67"/>
      <c r="M84" s="67"/>
      <c r="N84" s="67"/>
      <c r="O84" s="67"/>
      <c r="P84" s="67"/>
      <c r="Q84" s="67"/>
      <c r="R84" s="67"/>
      <c r="S84" s="67"/>
      <c r="T84" s="67"/>
      <c r="U84" s="67"/>
      <c r="V84" s="67"/>
      <c r="W84" s="67"/>
      <c r="X84" s="67"/>
      <c r="Y84" s="477"/>
      <c r="Z84" s="477"/>
      <c r="AA84" s="67"/>
      <c r="AB84" s="59"/>
      <c r="AC84" s="472"/>
      <c r="AD84" s="481"/>
      <c r="AE84" s="472"/>
      <c r="AF84" s="472"/>
      <c r="AG84" s="296"/>
      <c r="AH84" s="67"/>
      <c r="AI84" s="59"/>
      <c r="AJ84" s="472"/>
      <c r="AK84" s="67"/>
      <c r="AL84" s="67"/>
      <c r="AO84" s="67"/>
      <c r="AP84" s="596" t="s">
        <v>308</v>
      </c>
      <c r="AQ84" s="596"/>
      <c r="AR84" s="67"/>
      <c r="AS84" s="67"/>
      <c r="AT84" s="67"/>
      <c r="AV84" s="479"/>
      <c r="AW84" s="480"/>
      <c r="AX84" s="590"/>
      <c r="AY84" s="493"/>
      <c r="AZ84" s="493"/>
      <c r="BA84" s="480"/>
      <c r="BB84" s="67"/>
      <c r="BC84" s="67"/>
      <c r="BD84" s="67"/>
      <c r="BE84" s="67"/>
      <c r="BF84" s="67"/>
      <c r="BG84" s="549"/>
      <c r="BH84" s="549"/>
    </row>
    <row r="85" spans="2:60" s="137" customFormat="1" ht="15" customHeight="1">
      <c r="B85" s="67"/>
      <c r="C85" s="479"/>
      <c r="D85" s="480"/>
      <c r="E85" s="480"/>
      <c r="F85" s="480"/>
      <c r="G85" s="480"/>
      <c r="H85" s="480"/>
      <c r="I85" s="67"/>
      <c r="J85" s="594"/>
      <c r="K85" s="67"/>
      <c r="L85" s="67"/>
      <c r="M85" s="67"/>
      <c r="N85" s="67"/>
      <c r="O85" s="67"/>
      <c r="P85" s="67"/>
      <c r="Q85" s="67"/>
      <c r="R85" s="67"/>
      <c r="S85" s="67"/>
      <c r="T85" s="67"/>
      <c r="U85" s="67"/>
      <c r="V85" s="67"/>
      <c r="W85" s="67"/>
      <c r="X85" s="67"/>
      <c r="Y85" s="477"/>
      <c r="Z85" s="477"/>
      <c r="AA85" s="67"/>
      <c r="AB85" s="59"/>
      <c r="AC85" s="472"/>
      <c r="AD85" s="481"/>
      <c r="AE85" s="472"/>
      <c r="AF85" s="472"/>
      <c r="AG85" s="296"/>
      <c r="AH85" s="67"/>
      <c r="AI85" s="59"/>
      <c r="AJ85" s="472"/>
      <c r="AK85" s="67"/>
      <c r="AL85" s="67"/>
      <c r="AM85" s="67"/>
      <c r="AN85" s="67"/>
      <c r="AO85" s="67"/>
      <c r="AP85" s="67"/>
      <c r="AQ85" s="67"/>
      <c r="AR85" s="67"/>
      <c r="AS85" s="67"/>
      <c r="AT85" s="67"/>
      <c r="AV85" s="479"/>
      <c r="AW85" s="480"/>
      <c r="AX85" s="590"/>
      <c r="AY85" s="493"/>
      <c r="AZ85" s="493"/>
      <c r="BA85" s="480"/>
      <c r="BB85" s="67"/>
      <c r="BC85" s="67"/>
      <c r="BD85" s="67"/>
      <c r="BE85" s="67"/>
      <c r="BF85" s="67"/>
      <c r="BG85" s="549"/>
      <c r="BH85" s="549"/>
    </row>
    <row r="86" spans="2:60" s="137" customFormat="1" ht="15" customHeight="1">
      <c r="B86" s="67"/>
      <c r="C86" s="550"/>
      <c r="D86" s="551"/>
      <c r="E86" s="551"/>
      <c r="F86" s="551"/>
      <c r="G86" s="519"/>
      <c r="H86" s="519"/>
      <c r="I86" s="519"/>
      <c r="J86" s="519"/>
      <c r="K86" s="519"/>
      <c r="L86" s="519"/>
      <c r="M86" s="519"/>
      <c r="N86" s="519"/>
      <c r="O86" s="519"/>
      <c r="P86" s="519"/>
      <c r="Q86" s="549"/>
      <c r="R86" s="549"/>
      <c r="S86" s="549"/>
      <c r="T86" s="549"/>
      <c r="U86" s="519"/>
      <c r="V86" s="519"/>
      <c r="W86" s="519"/>
      <c r="X86" s="519"/>
      <c r="Y86" s="519"/>
      <c r="Z86" s="519"/>
      <c r="AA86" s="549"/>
      <c r="AB86" s="519"/>
      <c r="AC86" s="519"/>
      <c r="AD86" s="519"/>
      <c r="AE86" s="519"/>
      <c r="AF86" s="519"/>
      <c r="AG86" s="519"/>
      <c r="AH86" s="549"/>
      <c r="AI86" s="519"/>
      <c r="AJ86" s="519"/>
      <c r="AK86" s="519"/>
      <c r="AL86" s="519"/>
      <c r="AM86" s="519"/>
      <c r="AN86" s="519"/>
      <c r="AO86" s="549"/>
      <c r="AP86" s="549"/>
      <c r="AQ86" s="549"/>
      <c r="AR86" s="520"/>
      <c r="AS86" s="549"/>
      <c r="AT86" s="520"/>
      <c r="AU86" s="519"/>
      <c r="AV86" s="519"/>
      <c r="AW86" s="519"/>
      <c r="AX86" s="519"/>
      <c r="AY86" s="519"/>
      <c r="AZ86" s="519"/>
      <c r="BA86" s="519"/>
      <c r="BB86" s="519"/>
      <c r="BC86" s="549"/>
      <c r="BD86" s="549"/>
      <c r="BE86" s="521"/>
      <c r="BF86" s="549"/>
      <c r="BG86" s="549"/>
      <c r="BH86" s="549"/>
    </row>
    <row r="87" spans="2:60" s="137" customFormat="1" ht="15" customHeight="1">
      <c r="B87" s="549"/>
      <c r="C87" s="550"/>
      <c r="D87" s="553"/>
      <c r="E87" s="551"/>
      <c r="F87" s="551"/>
      <c r="G87" s="554"/>
      <c r="I87" s="810" t="s">
        <v>146</v>
      </c>
      <c r="J87" s="810"/>
      <c r="K87" s="810"/>
      <c r="L87" s="810"/>
      <c r="M87" s="519"/>
      <c r="N87" s="519"/>
      <c r="O87" s="519"/>
      <c r="P87" s="519"/>
      <c r="Q87" s="519"/>
      <c r="R87" s="519"/>
      <c r="S87" s="549"/>
      <c r="T87" s="549"/>
      <c r="U87" s="549"/>
      <c r="V87" s="549"/>
      <c r="W87" s="807" t="s">
        <v>343</v>
      </c>
      <c r="X87" s="807"/>
      <c r="Y87" s="807"/>
      <c r="Z87" s="807"/>
      <c r="AA87" s="807"/>
      <c r="AB87" s="519"/>
      <c r="AC87" s="580"/>
      <c r="AD87" s="810" t="s">
        <v>350</v>
      </c>
      <c r="AE87" s="810"/>
      <c r="AF87" s="580"/>
      <c r="AG87" s="519"/>
      <c r="AH87" s="808" t="s">
        <v>338</v>
      </c>
      <c r="AI87" s="808"/>
      <c r="AJ87" s="808"/>
      <c r="AK87" s="808"/>
      <c r="AL87" s="808"/>
      <c r="AM87" s="808"/>
      <c r="AN87" s="549"/>
      <c r="AO87" s="549"/>
      <c r="AP87" s="549"/>
      <c r="AQ87" s="549"/>
      <c r="AR87" s="519"/>
      <c r="AS87" s="519"/>
      <c r="AT87" s="519"/>
      <c r="AU87" s="519"/>
      <c r="AV87" s="519"/>
      <c r="AW87" s="810" t="s">
        <v>147</v>
      </c>
      <c r="AX87" s="810"/>
      <c r="AY87" s="810"/>
      <c r="AZ87" s="810"/>
      <c r="BA87" s="519"/>
      <c r="BB87" s="549"/>
      <c r="BC87" s="549"/>
      <c r="BD87" s="553"/>
      <c r="BE87" s="553"/>
      <c r="BF87" s="553"/>
      <c r="BG87" s="549"/>
      <c r="BH87" s="553"/>
    </row>
    <row r="88" spans="1:77" s="137" customFormat="1" ht="15" customHeight="1">
      <c r="A88" s="138"/>
      <c r="B88" s="552"/>
      <c r="C88" s="553"/>
      <c r="D88" s="550"/>
      <c r="E88" s="551"/>
      <c r="F88" s="551"/>
      <c r="G88" s="554"/>
      <c r="H88" s="519"/>
      <c r="I88" s="519"/>
      <c r="J88" s="519"/>
      <c r="K88" s="519"/>
      <c r="L88" s="519"/>
      <c r="M88" s="519"/>
      <c r="N88" s="519"/>
      <c r="O88" s="519"/>
      <c r="P88" s="519"/>
      <c r="Q88" s="519"/>
      <c r="R88" s="519"/>
      <c r="S88" s="549"/>
      <c r="T88" s="549"/>
      <c r="U88" s="549"/>
      <c r="V88" s="549"/>
      <c r="W88" s="549"/>
      <c r="X88" s="549"/>
      <c r="Y88" s="549"/>
      <c r="Z88" s="519"/>
      <c r="AA88" s="519"/>
      <c r="AB88" s="519"/>
      <c r="AC88" s="519"/>
      <c r="AD88" s="519"/>
      <c r="AE88" s="519"/>
      <c r="AF88" s="519"/>
      <c r="AG88" s="519"/>
      <c r="AH88" s="519"/>
      <c r="AI88" s="519"/>
      <c r="AJ88" s="555"/>
      <c r="AK88" s="549"/>
      <c r="AL88" s="549"/>
      <c r="AM88" s="549"/>
      <c r="AN88" s="549"/>
      <c r="AO88" s="549"/>
      <c r="AP88" s="549"/>
      <c r="AQ88" s="549"/>
      <c r="AR88" s="519"/>
      <c r="AS88" s="519"/>
      <c r="AT88" s="519"/>
      <c r="AU88" s="519"/>
      <c r="AV88" s="519"/>
      <c r="AW88" s="519"/>
      <c r="AX88" s="519"/>
      <c r="AY88" s="519"/>
      <c r="AZ88" s="519"/>
      <c r="BA88" s="519"/>
      <c r="BB88" s="549"/>
      <c r="BC88" s="550"/>
      <c r="BD88" s="549"/>
      <c r="BE88" s="549"/>
      <c r="BF88" s="519"/>
      <c r="BG88" s="549"/>
      <c r="BH88" s="519"/>
      <c r="BN88" s="138"/>
      <c r="BO88" s="138"/>
      <c r="BP88" s="138"/>
      <c r="BQ88" s="138"/>
      <c r="BR88" s="138"/>
      <c r="BS88" s="138"/>
      <c r="BT88" s="138"/>
      <c r="BU88" s="138"/>
      <c r="BV88" s="138"/>
      <c r="BW88" s="138"/>
      <c r="BX88" s="138"/>
      <c r="BY88" s="138"/>
    </row>
    <row r="89" spans="1:77" s="137" customFormat="1" ht="15" customHeight="1">
      <c r="A89" s="136"/>
      <c r="B89" s="492"/>
      <c r="C89" s="553"/>
      <c r="D89" s="550"/>
      <c r="E89" s="550"/>
      <c r="F89" s="550"/>
      <c r="G89" s="554"/>
      <c r="H89" s="519"/>
      <c r="I89" s="519"/>
      <c r="J89" s="519"/>
      <c r="K89" s="519"/>
      <c r="L89" s="519"/>
      <c r="M89" s="521"/>
      <c r="N89" s="519"/>
      <c r="O89" s="519"/>
      <c r="P89" s="519"/>
      <c r="Q89" s="519"/>
      <c r="R89" s="519"/>
      <c r="S89" s="519"/>
      <c r="T89" s="519"/>
      <c r="U89" s="549"/>
      <c r="V89" s="549"/>
      <c r="W89" s="549"/>
      <c r="X89" s="549"/>
      <c r="Y89" s="521"/>
      <c r="Z89" s="519"/>
      <c r="AA89" s="519"/>
      <c r="AB89" s="519"/>
      <c r="AC89" s="819" t="s">
        <v>93</v>
      </c>
      <c r="AD89" s="819"/>
      <c r="AE89" s="819"/>
      <c r="AF89" s="819"/>
      <c r="AG89" s="819"/>
      <c r="AH89" s="520"/>
      <c r="AI89" s="519"/>
      <c r="AJ89" s="519"/>
      <c r="AK89" s="549"/>
      <c r="AL89" s="549"/>
      <c r="AM89" s="549"/>
      <c r="AN89" s="549"/>
      <c r="AO89" s="519"/>
      <c r="AP89" s="519"/>
      <c r="AQ89" s="520"/>
      <c r="AR89" s="519"/>
      <c r="AS89" s="519"/>
      <c r="AT89" s="519"/>
      <c r="AU89" s="519"/>
      <c r="AV89" s="520"/>
      <c r="AW89" s="519"/>
      <c r="AX89" s="519"/>
      <c r="AY89" s="519"/>
      <c r="AZ89" s="519"/>
      <c r="BA89" s="519"/>
      <c r="BB89" s="519"/>
      <c r="BC89" s="550"/>
      <c r="BD89" s="550"/>
      <c r="BE89" s="549"/>
      <c r="BF89" s="519"/>
      <c r="BG89" s="549"/>
      <c r="BH89" s="519"/>
      <c r="BN89" s="136"/>
      <c r="BO89" s="136"/>
      <c r="BP89" s="136"/>
      <c r="BQ89" s="136"/>
      <c r="BR89" s="136"/>
      <c r="BS89" s="136"/>
      <c r="BT89" s="136"/>
      <c r="BU89" s="136"/>
      <c r="BV89" s="136"/>
      <c r="BW89" s="136"/>
      <c r="BX89" s="136"/>
      <c r="BY89" s="136"/>
    </row>
    <row r="90" spans="1:77" s="137" customFormat="1" ht="15" customHeight="1">
      <c r="A90" s="136"/>
      <c r="B90" s="492"/>
      <c r="C90" s="549"/>
      <c r="D90" s="549"/>
      <c r="E90" s="815" t="s">
        <v>347</v>
      </c>
      <c r="F90" s="815"/>
      <c r="G90" s="815"/>
      <c r="H90" s="519"/>
      <c r="I90" s="819" t="s">
        <v>92</v>
      </c>
      <c r="J90" s="819"/>
      <c r="K90" s="819"/>
      <c r="L90" s="819"/>
      <c r="M90" s="519"/>
      <c r="N90" s="810" t="s">
        <v>348</v>
      </c>
      <c r="O90" s="810"/>
      <c r="P90" s="519"/>
      <c r="Q90" s="519"/>
      <c r="R90" s="519"/>
      <c r="S90" s="519"/>
      <c r="T90" s="519"/>
      <c r="U90" s="519"/>
      <c r="V90" s="519"/>
      <c r="W90" s="810" t="s">
        <v>344</v>
      </c>
      <c r="X90" s="810"/>
      <c r="Y90" s="810"/>
      <c r="Z90" s="18"/>
      <c r="AA90" s="519"/>
      <c r="AB90" s="519"/>
      <c r="AC90" s="819"/>
      <c r="AD90" s="819"/>
      <c r="AE90" s="819"/>
      <c r="AF90" s="819"/>
      <c r="AG90" s="819"/>
      <c r="AH90" s="580"/>
      <c r="AI90" s="580"/>
      <c r="AJ90" s="472" t="s">
        <v>345</v>
      </c>
      <c r="AK90" s="519"/>
      <c r="AL90" s="518"/>
      <c r="AM90" s="555"/>
      <c r="AN90" s="519"/>
      <c r="AO90" s="519"/>
      <c r="AP90" s="519"/>
      <c r="AQ90" s="518"/>
      <c r="AR90" s="519"/>
      <c r="AS90" s="810" t="s">
        <v>346</v>
      </c>
      <c r="AT90" s="810"/>
      <c r="AU90" s="810"/>
      <c r="AV90" s="519"/>
      <c r="AW90" s="810" t="s">
        <v>54</v>
      </c>
      <c r="AX90" s="810"/>
      <c r="AY90" s="810"/>
      <c r="AZ90" s="810"/>
      <c r="BA90" s="519"/>
      <c r="BB90" s="810" t="s">
        <v>306</v>
      </c>
      <c r="BC90" s="810"/>
      <c r="BD90" s="550"/>
      <c r="BE90" s="519"/>
      <c r="BF90" s="519"/>
      <c r="BG90" s="518"/>
      <c r="BH90" s="519"/>
      <c r="BN90" s="136"/>
      <c r="BO90" s="136"/>
      <c r="BP90" s="136"/>
      <c r="BQ90" s="136"/>
      <c r="BR90" s="136"/>
      <c r="BS90" s="136"/>
      <c r="BT90" s="136"/>
      <c r="BU90" s="136"/>
      <c r="BV90" s="136"/>
      <c r="BW90" s="136"/>
      <c r="BX90" s="136"/>
      <c r="BY90" s="136"/>
    </row>
    <row r="91" spans="1:77" s="84" customFormat="1" ht="15" customHeight="1">
      <c r="A91" s="498"/>
      <c r="B91" s="492"/>
      <c r="C91" s="549"/>
      <c r="D91" s="549"/>
      <c r="E91" s="519"/>
      <c r="F91" s="519"/>
      <c r="G91" s="554"/>
      <c r="H91" s="519"/>
      <c r="I91" s="819"/>
      <c r="J91" s="819"/>
      <c r="K91" s="819"/>
      <c r="L91" s="819"/>
      <c r="M91" s="519"/>
      <c r="N91" s="519"/>
      <c r="O91" s="519"/>
      <c r="P91" s="519"/>
      <c r="Q91" s="519"/>
      <c r="R91" s="519"/>
      <c r="S91" s="519"/>
      <c r="T91" s="519"/>
      <c r="U91" s="519"/>
      <c r="V91" s="519"/>
      <c r="W91" s="519"/>
      <c r="X91" s="519"/>
      <c r="Y91" s="519"/>
      <c r="Z91" s="519"/>
      <c r="AA91" s="519"/>
      <c r="AB91" s="519"/>
      <c r="AC91" s="819"/>
      <c r="AD91" s="819"/>
      <c r="AE91" s="819"/>
      <c r="AF91" s="819"/>
      <c r="AG91" s="819"/>
      <c r="AH91" s="519"/>
      <c r="AI91" s="519"/>
      <c r="AJ91" s="555"/>
      <c r="AK91" s="519"/>
      <c r="AL91" s="519"/>
      <c r="AM91" s="519"/>
      <c r="AN91" s="519"/>
      <c r="AO91" s="519"/>
      <c r="AP91" s="519"/>
      <c r="AQ91" s="519"/>
      <c r="AR91" s="519"/>
      <c r="AS91" s="519"/>
      <c r="AT91" s="519"/>
      <c r="AU91" s="519"/>
      <c r="AV91" s="519"/>
      <c r="AW91" s="810"/>
      <c r="AX91" s="810"/>
      <c r="AY91" s="810"/>
      <c r="AZ91" s="810"/>
      <c r="BA91" s="519"/>
      <c r="BB91" s="519"/>
      <c r="BC91" s="519"/>
      <c r="BD91" s="519"/>
      <c r="BE91" s="549"/>
      <c r="BF91" s="519"/>
      <c r="BG91" s="518"/>
      <c r="BH91" s="519"/>
      <c r="BI91" s="499"/>
      <c r="BN91" s="136"/>
      <c r="BO91" s="136"/>
      <c r="BP91" s="136"/>
      <c r="BQ91" s="136"/>
      <c r="BR91" s="136"/>
      <c r="BS91" s="136"/>
      <c r="BT91" s="136"/>
      <c r="BU91" s="136"/>
      <c r="BV91" s="136"/>
      <c r="BW91" s="136"/>
      <c r="BX91" s="136"/>
      <c r="BY91" s="136"/>
    </row>
    <row r="92" spans="1:77" s="84" customFormat="1" ht="15" customHeight="1">
      <c r="A92" s="498"/>
      <c r="B92" s="492"/>
      <c r="C92" s="549"/>
      <c r="D92" s="520"/>
      <c r="E92" s="520"/>
      <c r="F92" s="519"/>
      <c r="G92" s="520"/>
      <c r="H92" s="519"/>
      <c r="I92" s="519"/>
      <c r="J92" s="519"/>
      <c r="K92" s="519"/>
      <c r="L92" s="519"/>
      <c r="M92" s="519"/>
      <c r="N92" s="519"/>
      <c r="O92" s="519"/>
      <c r="P92" s="519"/>
      <c r="Q92" s="519"/>
      <c r="R92" s="521"/>
      <c r="S92" s="518"/>
      <c r="T92" s="519"/>
      <c r="U92" s="519"/>
      <c r="V92" s="519"/>
      <c r="W92" s="519"/>
      <c r="X92" s="519"/>
      <c r="Y92" s="520"/>
      <c r="Z92" s="520"/>
      <c r="AA92" s="549"/>
      <c r="AB92" s="521"/>
      <c r="AC92" s="519"/>
      <c r="AD92" s="519"/>
      <c r="AE92" s="519"/>
      <c r="AF92" s="519"/>
      <c r="AG92" s="518"/>
      <c r="AH92" s="549"/>
      <c r="AI92" s="521"/>
      <c r="AJ92" s="519"/>
      <c r="AK92" s="519"/>
      <c r="AL92" s="519"/>
      <c r="AM92" s="519"/>
      <c r="AN92" s="519"/>
      <c r="AO92" s="519"/>
      <c r="AP92" s="519"/>
      <c r="AQ92" s="518"/>
      <c r="AR92" s="520"/>
      <c r="AS92" s="549"/>
      <c r="AT92" s="549"/>
      <c r="AU92" s="520"/>
      <c r="AV92" s="519"/>
      <c r="AW92" s="519"/>
      <c r="AX92" s="519"/>
      <c r="AY92" s="519"/>
      <c r="AZ92" s="519"/>
      <c r="BA92" s="519"/>
      <c r="BB92" s="519"/>
      <c r="BC92" s="519"/>
      <c r="BD92" s="519"/>
      <c r="BE92" s="521"/>
      <c r="BF92" s="552"/>
      <c r="BG92" s="549"/>
      <c r="BH92" s="579"/>
      <c r="BI92" s="499"/>
      <c r="BN92" s="136"/>
      <c r="BO92" s="136"/>
      <c r="BP92" s="136"/>
      <c r="BQ92" s="136"/>
      <c r="BR92" s="136"/>
      <c r="BS92" s="136"/>
      <c r="BT92" s="136"/>
      <c r="BU92" s="136"/>
      <c r="BV92" s="136"/>
      <c r="BW92" s="136"/>
      <c r="BX92" s="136"/>
      <c r="BY92" s="136"/>
    </row>
    <row r="93" spans="1:77" s="84" customFormat="1" ht="15" customHeight="1">
      <c r="A93" s="138"/>
      <c r="B93" s="808" t="s">
        <v>341</v>
      </c>
      <c r="C93" s="808"/>
      <c r="D93" s="808"/>
      <c r="E93" s="808"/>
      <c r="F93" s="808"/>
      <c r="G93" s="808"/>
      <c r="H93" s="519"/>
      <c r="I93" s="519"/>
      <c r="J93" s="472" t="s">
        <v>349</v>
      </c>
      <c r="K93" s="519"/>
      <c r="L93" s="519"/>
      <c r="M93" s="549"/>
      <c r="O93" s="810" t="s">
        <v>342</v>
      </c>
      <c r="P93" s="810"/>
      <c r="Q93" s="810"/>
      <c r="R93" s="810"/>
      <c r="S93" s="810"/>
      <c r="T93" s="519"/>
      <c r="U93" s="519"/>
      <c r="V93" s="519"/>
      <c r="W93" s="519"/>
      <c r="X93" s="810" t="s">
        <v>292</v>
      </c>
      <c r="Y93" s="810"/>
      <c r="Z93" s="810"/>
      <c r="AA93" s="810"/>
      <c r="AB93" s="549"/>
      <c r="AC93" s="519"/>
      <c r="AD93" s="810" t="s">
        <v>351</v>
      </c>
      <c r="AE93" s="810"/>
      <c r="AF93" s="519"/>
      <c r="AG93" s="549"/>
      <c r="AH93" s="519"/>
      <c r="AI93" s="810" t="s">
        <v>260</v>
      </c>
      <c r="AJ93" s="810"/>
      <c r="AK93" s="810"/>
      <c r="AL93" s="519"/>
      <c r="AM93" s="519"/>
      <c r="AN93" s="519"/>
      <c r="AO93" s="519"/>
      <c r="AP93" s="519"/>
      <c r="AR93" s="810" t="s">
        <v>247</v>
      </c>
      <c r="AS93" s="810"/>
      <c r="AT93" s="810"/>
      <c r="AU93" s="810"/>
      <c r="AV93" s="549"/>
      <c r="AW93" s="520"/>
      <c r="AX93" s="810" t="s">
        <v>307</v>
      </c>
      <c r="AY93" s="810"/>
      <c r="AZ93" s="519"/>
      <c r="BA93" s="519"/>
      <c r="BB93" s="810" t="s">
        <v>297</v>
      </c>
      <c r="BC93" s="810"/>
      <c r="BD93" s="810"/>
      <c r="BE93" s="810"/>
      <c r="BF93" s="552"/>
      <c r="BG93" s="67"/>
      <c r="BH93" s="6"/>
      <c r="BN93" s="138"/>
      <c r="BO93" s="138"/>
      <c r="BP93" s="138"/>
      <c r="BQ93" s="138"/>
      <c r="BR93" s="138"/>
      <c r="BS93" s="138"/>
      <c r="BT93" s="138"/>
      <c r="BU93" s="138"/>
      <c r="BV93" s="138"/>
      <c r="BW93" s="138"/>
      <c r="BX93" s="138"/>
      <c r="BY93" s="138"/>
    </row>
    <row r="94" spans="1:77" s="84" customFormat="1" ht="15" customHeight="1">
      <c r="A94" s="138"/>
      <c r="B94" s="556"/>
      <c r="BN94" s="138"/>
      <c r="BO94" s="138"/>
      <c r="BP94" s="138"/>
      <c r="BQ94" s="138"/>
      <c r="BR94" s="138"/>
      <c r="BS94" s="138"/>
      <c r="BT94" s="138"/>
      <c r="BU94" s="138"/>
      <c r="BV94" s="138"/>
      <c r="BW94" s="138"/>
      <c r="BX94" s="138"/>
      <c r="BY94" s="138"/>
    </row>
    <row r="95" spans="2:59" s="84" customFormat="1" ht="15">
      <c r="B95" s="556"/>
      <c r="C95" s="549"/>
      <c r="D95" s="549"/>
      <c r="E95" s="520"/>
      <c r="F95" s="519"/>
      <c r="G95" s="519"/>
      <c r="H95" s="519"/>
      <c r="I95" s="519"/>
      <c r="J95" s="519"/>
      <c r="K95" s="519"/>
      <c r="L95" s="519"/>
      <c r="M95" s="549"/>
      <c r="N95" s="549"/>
      <c r="O95" s="549"/>
      <c r="P95" s="549"/>
      <c r="Q95" s="549"/>
      <c r="R95" s="549"/>
      <c r="S95" s="520"/>
      <c r="T95" s="519"/>
      <c r="U95" s="519"/>
      <c r="V95" s="519"/>
      <c r="W95" s="519"/>
      <c r="X95" s="519"/>
      <c r="Y95" s="519"/>
      <c r="Z95" s="519"/>
      <c r="AA95" s="549"/>
      <c r="AB95" s="549"/>
      <c r="AC95" s="549"/>
      <c r="AD95" s="549"/>
      <c r="AE95" s="549"/>
      <c r="AF95" s="549"/>
      <c r="AG95" s="549"/>
      <c r="AH95" s="549"/>
      <c r="AI95" s="520"/>
      <c r="AJ95" s="519"/>
      <c r="AK95" s="519"/>
      <c r="AL95" s="519"/>
      <c r="AM95" s="519"/>
      <c r="AN95" s="519"/>
      <c r="AO95" s="519"/>
      <c r="AP95" s="519"/>
      <c r="AQ95" s="549"/>
      <c r="AR95" s="519"/>
      <c r="AS95" s="549"/>
      <c r="AT95" s="549"/>
      <c r="AU95" s="549"/>
      <c r="AV95" s="549"/>
      <c r="AW95" s="520"/>
      <c r="AX95" s="519"/>
      <c r="AY95" s="519"/>
      <c r="AZ95" s="519"/>
      <c r="BA95" s="519"/>
      <c r="BB95" s="519"/>
      <c r="BC95" s="519"/>
      <c r="BD95" s="519"/>
      <c r="BE95" s="549"/>
      <c r="BF95" s="552"/>
      <c r="BG95" s="137"/>
    </row>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sheetData>
  <sheetProtection/>
  <mergeCells count="103">
    <mergeCell ref="E73:G73"/>
    <mergeCell ref="B64:J64"/>
    <mergeCell ref="AZ43:BD43"/>
    <mergeCell ref="A51:BG51"/>
    <mergeCell ref="D62:AC62"/>
    <mergeCell ref="E40:H40"/>
    <mergeCell ref="T40:X40"/>
    <mergeCell ref="M37:P37"/>
    <mergeCell ref="M43:P43"/>
    <mergeCell ref="AM40:AO40"/>
    <mergeCell ref="BA40:BC40"/>
    <mergeCell ref="AT37:AW37"/>
    <mergeCell ref="AT43:AW43"/>
    <mergeCell ref="AR16:BB17"/>
    <mergeCell ref="S37:W37"/>
    <mergeCell ref="F43:J43"/>
    <mergeCell ref="S43:W43"/>
    <mergeCell ref="AM37:AQ37"/>
    <mergeCell ref="AZ37:BD37"/>
    <mergeCell ref="AM43:AQ43"/>
    <mergeCell ref="AL27:AR27"/>
    <mergeCell ref="S27:Y27"/>
    <mergeCell ref="O20:U20"/>
    <mergeCell ref="AD27:AG27"/>
    <mergeCell ref="AO23:AR23"/>
    <mergeCell ref="N90:O90"/>
    <mergeCell ref="AI93:AK93"/>
    <mergeCell ref="AC89:AG91"/>
    <mergeCell ref="X93:AA93"/>
    <mergeCell ref="AP76:AT76"/>
    <mergeCell ref="O93:S93"/>
    <mergeCell ref="AB46:AH46"/>
    <mergeCell ref="AA45:AJ45"/>
    <mergeCell ref="S23:V23"/>
    <mergeCell ref="U18:X18"/>
    <mergeCell ref="AB34:AH34"/>
    <mergeCell ref="Y82:AA82"/>
    <mergeCell ref="M54:AC54"/>
    <mergeCell ref="AD54:AT54"/>
    <mergeCell ref="AD31:AE31"/>
    <mergeCell ref="AM18:AP18"/>
    <mergeCell ref="AP20:AV20"/>
    <mergeCell ref="AO24:AR24"/>
    <mergeCell ref="I87:L87"/>
    <mergeCell ref="I90:L91"/>
    <mergeCell ref="AC68:AF68"/>
    <mergeCell ref="B76:F76"/>
    <mergeCell ref="AW70:AZ70"/>
    <mergeCell ref="O76:U76"/>
    <mergeCell ref="AO70:AT70"/>
    <mergeCell ref="G70:N70"/>
    <mergeCell ref="I76:K76"/>
    <mergeCell ref="AP73:AR73"/>
    <mergeCell ref="BB93:BE93"/>
    <mergeCell ref="AD87:AE87"/>
    <mergeCell ref="AD93:AE93"/>
    <mergeCell ref="AS90:AU90"/>
    <mergeCell ref="BB90:BC90"/>
    <mergeCell ref="AX93:AY93"/>
    <mergeCell ref="AR93:AU93"/>
    <mergeCell ref="AH87:AM87"/>
    <mergeCell ref="AW90:AZ91"/>
    <mergeCell ref="AW87:AZ87"/>
    <mergeCell ref="A4:BG4"/>
    <mergeCell ref="M6:AC6"/>
    <mergeCell ref="AD6:AT6"/>
    <mergeCell ref="H18:L18"/>
    <mergeCell ref="AW76:AZ76"/>
    <mergeCell ref="BC76:BF76"/>
    <mergeCell ref="AT73:AU73"/>
    <mergeCell ref="BB73:BC73"/>
    <mergeCell ref="M55:AT55"/>
    <mergeCell ref="AD56:AT56"/>
    <mergeCell ref="CI1:CL1"/>
    <mergeCell ref="CD3:CE4"/>
    <mergeCell ref="BR35:BU35"/>
    <mergeCell ref="A52:BG52"/>
    <mergeCell ref="B93:G93"/>
    <mergeCell ref="W90:Y90"/>
    <mergeCell ref="E90:G90"/>
    <mergeCell ref="B12:N12"/>
    <mergeCell ref="A1:BG1"/>
    <mergeCell ref="A3:BG3"/>
    <mergeCell ref="CK39:CN39"/>
    <mergeCell ref="B79:J79"/>
    <mergeCell ref="CC41:CE42"/>
    <mergeCell ref="M56:AC56"/>
    <mergeCell ref="AS15:BA15"/>
    <mergeCell ref="AU14:AY14"/>
    <mergeCell ref="BB70:BI70"/>
    <mergeCell ref="BE73:BG73"/>
    <mergeCell ref="AU66:BG66"/>
    <mergeCell ref="N73:P73"/>
    <mergeCell ref="CP3:CR4"/>
    <mergeCell ref="BV39:BY39"/>
    <mergeCell ref="A49:BG49"/>
    <mergeCell ref="BQ41:BR42"/>
    <mergeCell ref="AA15:AI15"/>
    <mergeCell ref="W87:AA87"/>
    <mergeCell ref="BM55:CT55"/>
    <mergeCell ref="M57:AT57"/>
    <mergeCell ref="M7:AT7"/>
    <mergeCell ref="B30:J30"/>
  </mergeCells>
  <printOptions horizontalCentered="1" verticalCentered="1"/>
  <pageMargins left="0.7874015748031497" right="0.3937007874015748" top="0.984251968503937" bottom="0.3937007874015748" header="0.5118110236220472" footer="0.5118110236220472"/>
  <pageSetup horizontalDpi="600" verticalDpi="600" orientation="portrait" paperSize="9" r:id="rId2"/>
  <rowBreaks count="1" manualBreakCount="1">
    <brk id="48" max="78" man="1"/>
  </rowBreaks>
  <drawing r:id="rId1"/>
</worksheet>
</file>

<file path=xl/worksheets/sheet7.xml><?xml version="1.0" encoding="utf-8"?>
<worksheet xmlns="http://schemas.openxmlformats.org/spreadsheetml/2006/main" xmlns:r="http://schemas.openxmlformats.org/officeDocument/2006/relationships">
  <sheetPr>
    <tabColor indexed="13"/>
  </sheetPr>
  <dimension ref="A1:K75"/>
  <sheetViews>
    <sheetView tabSelected="1" view="pageBreakPreview" zoomScaleSheetLayoutView="100" zoomScalePageLayoutView="0" workbookViewId="0" topLeftCell="A1">
      <selection activeCell="F14" sqref="F14"/>
    </sheetView>
  </sheetViews>
  <sheetFormatPr defaultColWidth="9.00390625" defaultRowHeight="13.5"/>
  <cols>
    <col min="1" max="1" width="6.625" style="10" customWidth="1"/>
    <col min="2" max="2" width="1.625" style="10" customWidth="1"/>
    <col min="3" max="3" width="4.125" style="10" customWidth="1"/>
    <col min="4" max="4" width="1.625" style="10" customWidth="1"/>
    <col min="5" max="5" width="23.625" style="10" customWidth="1"/>
    <col min="6" max="6" width="1.625" style="10" customWidth="1"/>
    <col min="7" max="7" width="9.625" style="10" customWidth="1"/>
    <col min="8" max="8" width="8.625" style="10" customWidth="1"/>
    <col min="9" max="9" width="1.625" style="10" customWidth="1"/>
    <col min="10" max="11" width="14.625" style="10" customWidth="1"/>
    <col min="12" max="16384" width="9.00390625" style="10" customWidth="1"/>
  </cols>
  <sheetData>
    <row r="1" spans="1:11" ht="39.75" customHeight="1">
      <c r="A1" s="852" t="str">
        <f>'要綱'!A2</f>
        <v>第１8回スポーツショップライカム杯 秋季小学生バレーボール大会</v>
      </c>
      <c r="B1" s="852"/>
      <c r="C1" s="852"/>
      <c r="D1" s="852"/>
      <c r="E1" s="852"/>
      <c r="F1" s="852"/>
      <c r="G1" s="852"/>
      <c r="H1" s="852"/>
      <c r="I1" s="852"/>
      <c r="J1" s="852"/>
      <c r="K1" s="852"/>
    </row>
    <row r="2" spans="1:11" ht="28.5" customHeight="1">
      <c r="A2" s="853" t="str">
        <f>'要綱'!A3&amp;"　低学年の部　参加申込用紙"</f>
        <v>　低学年の部　参加申込用紙</v>
      </c>
      <c r="B2" s="853"/>
      <c r="C2" s="853"/>
      <c r="D2" s="853"/>
      <c r="E2" s="853"/>
      <c r="F2" s="853"/>
      <c r="G2" s="853"/>
      <c r="H2" s="853"/>
      <c r="I2" s="853"/>
      <c r="J2" s="853"/>
      <c r="K2" s="853"/>
    </row>
    <row r="3" spans="1:11" ht="15" customHeight="1">
      <c r="A3" s="856" t="s">
        <v>206</v>
      </c>
      <c r="B3" s="857"/>
      <c r="C3" s="858"/>
      <c r="D3" s="341"/>
      <c r="E3" s="859"/>
      <c r="F3" s="859"/>
      <c r="G3" s="859"/>
      <c r="H3" s="859"/>
      <c r="I3" s="342"/>
      <c r="J3" s="842" t="s">
        <v>22</v>
      </c>
      <c r="K3" s="842" t="s">
        <v>23</v>
      </c>
    </row>
    <row r="4" spans="1:11" ht="30" customHeight="1">
      <c r="A4" s="854" t="s">
        <v>21</v>
      </c>
      <c r="B4" s="854"/>
      <c r="C4" s="854"/>
      <c r="D4" s="338"/>
      <c r="E4" s="855"/>
      <c r="F4" s="855"/>
      <c r="G4" s="855"/>
      <c r="H4" s="855"/>
      <c r="I4" s="337"/>
      <c r="J4" s="843"/>
      <c r="K4" s="843"/>
    </row>
    <row r="5" spans="1:11" ht="15" customHeight="1">
      <c r="A5" s="856" t="s">
        <v>206</v>
      </c>
      <c r="B5" s="857"/>
      <c r="C5" s="858"/>
      <c r="D5" s="331"/>
      <c r="E5" s="739"/>
      <c r="F5" s="339"/>
      <c r="G5" s="863" t="s">
        <v>25</v>
      </c>
      <c r="H5" s="864"/>
      <c r="I5" s="865"/>
      <c r="J5" s="847"/>
      <c r="K5" s="848"/>
    </row>
    <row r="6" spans="1:11" ht="30" customHeight="1">
      <c r="A6" s="854" t="s">
        <v>24</v>
      </c>
      <c r="B6" s="854"/>
      <c r="C6" s="854"/>
      <c r="D6" s="338"/>
      <c r="E6" s="336"/>
      <c r="F6" s="337"/>
      <c r="G6" s="849"/>
      <c r="H6" s="866"/>
      <c r="I6" s="850"/>
      <c r="J6" s="845"/>
      <c r="K6" s="846"/>
    </row>
    <row r="7" spans="1:11" ht="15" customHeight="1">
      <c r="A7" s="856" t="s">
        <v>206</v>
      </c>
      <c r="B7" s="857"/>
      <c r="C7" s="858"/>
      <c r="D7" s="331"/>
      <c r="E7" s="739"/>
      <c r="F7" s="340"/>
      <c r="G7" s="856" t="s">
        <v>205</v>
      </c>
      <c r="H7" s="857"/>
      <c r="I7" s="858"/>
      <c r="J7" s="860"/>
      <c r="K7" s="861"/>
    </row>
    <row r="8" spans="1:11" ht="30" customHeight="1">
      <c r="A8" s="854" t="s">
        <v>26</v>
      </c>
      <c r="B8" s="854"/>
      <c r="C8" s="854"/>
      <c r="D8" s="338"/>
      <c r="E8" s="336"/>
      <c r="F8" s="337"/>
      <c r="G8" s="867" t="s">
        <v>27</v>
      </c>
      <c r="H8" s="868"/>
      <c r="I8" s="869"/>
      <c r="J8" s="849"/>
      <c r="K8" s="850"/>
    </row>
    <row r="9" spans="1:11" s="11" customFormat="1" ht="15" customHeight="1">
      <c r="A9" s="334"/>
      <c r="B9" s="331"/>
      <c r="C9" s="851" t="s">
        <v>202</v>
      </c>
      <c r="D9" s="851"/>
      <c r="E9" s="851"/>
      <c r="F9" s="332"/>
      <c r="G9" s="322"/>
      <c r="H9" s="318"/>
      <c r="I9" s="319"/>
      <c r="J9" s="320"/>
      <c r="K9" s="321"/>
    </row>
    <row r="10" spans="1:11" ht="34.5" customHeight="1">
      <c r="A10" s="335" t="s">
        <v>204</v>
      </c>
      <c r="B10" s="315"/>
      <c r="C10" s="844" t="s">
        <v>28</v>
      </c>
      <c r="D10" s="844"/>
      <c r="E10" s="844"/>
      <c r="F10" s="316"/>
      <c r="G10" s="317" t="s">
        <v>29</v>
      </c>
      <c r="H10" s="845" t="s">
        <v>30</v>
      </c>
      <c r="I10" s="846"/>
      <c r="J10" s="845" t="s">
        <v>31</v>
      </c>
      <c r="K10" s="846"/>
    </row>
    <row r="11" spans="1:11" s="11" customFormat="1" ht="15" customHeight="1">
      <c r="A11" s="831" t="s">
        <v>32</v>
      </c>
      <c r="B11" s="329"/>
      <c r="C11" s="835"/>
      <c r="D11" s="835"/>
      <c r="E11" s="835"/>
      <c r="F11" s="330"/>
      <c r="G11" s="842"/>
      <c r="H11" s="847"/>
      <c r="I11" s="848"/>
      <c r="J11" s="847"/>
      <c r="K11" s="848"/>
    </row>
    <row r="12" spans="1:11" ht="30" customHeight="1">
      <c r="A12" s="832"/>
      <c r="B12" s="323"/>
      <c r="C12" s="834"/>
      <c r="D12" s="834"/>
      <c r="E12" s="834"/>
      <c r="F12" s="324"/>
      <c r="G12" s="843"/>
      <c r="H12" s="845"/>
      <c r="I12" s="846"/>
      <c r="J12" s="845"/>
      <c r="K12" s="846"/>
    </row>
    <row r="13" spans="1:11" s="11" customFormat="1" ht="15" customHeight="1">
      <c r="A13" s="831" t="s">
        <v>33</v>
      </c>
      <c r="B13" s="329"/>
      <c r="C13" s="835"/>
      <c r="D13" s="835"/>
      <c r="E13" s="835"/>
      <c r="F13" s="330"/>
      <c r="G13" s="842"/>
      <c r="H13" s="847"/>
      <c r="I13" s="848"/>
      <c r="J13" s="847"/>
      <c r="K13" s="848"/>
    </row>
    <row r="14" spans="1:11" ht="30" customHeight="1">
      <c r="A14" s="832"/>
      <c r="B14" s="323"/>
      <c r="C14" s="834"/>
      <c r="D14" s="834"/>
      <c r="E14" s="834"/>
      <c r="F14" s="324"/>
      <c r="G14" s="843"/>
      <c r="H14" s="845"/>
      <c r="I14" s="846"/>
      <c r="J14" s="845"/>
      <c r="K14" s="846"/>
    </row>
    <row r="15" spans="1:11" s="11" customFormat="1" ht="15" customHeight="1">
      <c r="A15" s="831" t="s">
        <v>0</v>
      </c>
      <c r="B15" s="329"/>
      <c r="C15" s="835"/>
      <c r="D15" s="835"/>
      <c r="E15" s="835"/>
      <c r="F15" s="330"/>
      <c r="G15" s="842"/>
      <c r="H15" s="847"/>
      <c r="I15" s="848"/>
      <c r="J15" s="847"/>
      <c r="K15" s="848"/>
    </row>
    <row r="16" spans="1:11" ht="30" customHeight="1">
      <c r="A16" s="832"/>
      <c r="B16" s="323"/>
      <c r="C16" s="834"/>
      <c r="D16" s="834"/>
      <c r="E16" s="834"/>
      <c r="F16" s="324"/>
      <c r="G16" s="843"/>
      <c r="H16" s="845"/>
      <c r="I16" s="846"/>
      <c r="J16" s="845"/>
      <c r="K16" s="846"/>
    </row>
    <row r="17" spans="1:11" s="11" customFormat="1" ht="15" customHeight="1">
      <c r="A17" s="831" t="s">
        <v>1</v>
      </c>
      <c r="B17" s="329"/>
      <c r="C17" s="835"/>
      <c r="D17" s="835"/>
      <c r="E17" s="835"/>
      <c r="F17" s="330"/>
      <c r="G17" s="842"/>
      <c r="H17" s="847"/>
      <c r="I17" s="848"/>
      <c r="J17" s="847"/>
      <c r="K17" s="848"/>
    </row>
    <row r="18" spans="1:11" ht="30" customHeight="1">
      <c r="A18" s="832"/>
      <c r="B18" s="323"/>
      <c r="C18" s="834"/>
      <c r="D18" s="834"/>
      <c r="E18" s="834"/>
      <c r="F18" s="324"/>
      <c r="G18" s="843"/>
      <c r="H18" s="845"/>
      <c r="I18" s="846"/>
      <c r="J18" s="845"/>
      <c r="K18" s="846"/>
    </row>
    <row r="19" spans="1:11" s="11" customFormat="1" ht="15" customHeight="1">
      <c r="A19" s="831" t="s">
        <v>2</v>
      </c>
      <c r="B19" s="329"/>
      <c r="C19" s="835"/>
      <c r="D19" s="835"/>
      <c r="E19" s="835"/>
      <c r="F19" s="330"/>
      <c r="G19" s="842"/>
      <c r="H19" s="847"/>
      <c r="I19" s="848"/>
      <c r="J19" s="847"/>
      <c r="K19" s="848"/>
    </row>
    <row r="20" spans="1:11" ht="30" customHeight="1">
      <c r="A20" s="832"/>
      <c r="B20" s="323"/>
      <c r="C20" s="834"/>
      <c r="D20" s="834"/>
      <c r="E20" s="834"/>
      <c r="F20" s="324"/>
      <c r="G20" s="843"/>
      <c r="H20" s="845"/>
      <c r="I20" s="846"/>
      <c r="J20" s="845"/>
      <c r="K20" s="846"/>
    </row>
    <row r="21" spans="1:11" s="11" customFormat="1" ht="15" customHeight="1">
      <c r="A21" s="831" t="s">
        <v>3</v>
      </c>
      <c r="B21" s="329"/>
      <c r="C21" s="835"/>
      <c r="D21" s="835"/>
      <c r="E21" s="835"/>
      <c r="F21" s="330"/>
      <c r="G21" s="842"/>
      <c r="H21" s="847"/>
      <c r="I21" s="848"/>
      <c r="J21" s="847"/>
      <c r="K21" s="848"/>
    </row>
    <row r="22" spans="1:11" ht="30" customHeight="1">
      <c r="A22" s="832"/>
      <c r="B22" s="323"/>
      <c r="C22" s="834"/>
      <c r="D22" s="834"/>
      <c r="E22" s="834"/>
      <c r="F22" s="324"/>
      <c r="G22" s="843"/>
      <c r="H22" s="845"/>
      <c r="I22" s="846"/>
      <c r="J22" s="845"/>
      <c r="K22" s="846"/>
    </row>
    <row r="23" spans="1:11" s="11" customFormat="1" ht="15" customHeight="1">
      <c r="A23" s="831" t="s">
        <v>4</v>
      </c>
      <c r="B23" s="329"/>
      <c r="C23" s="835"/>
      <c r="D23" s="835"/>
      <c r="E23" s="835"/>
      <c r="F23" s="330"/>
      <c r="G23" s="842"/>
      <c r="H23" s="847"/>
      <c r="I23" s="848"/>
      <c r="J23" s="847"/>
      <c r="K23" s="848"/>
    </row>
    <row r="24" spans="1:11" ht="30" customHeight="1">
      <c r="A24" s="832"/>
      <c r="B24" s="323"/>
      <c r="C24" s="834"/>
      <c r="D24" s="834"/>
      <c r="E24" s="834"/>
      <c r="F24" s="324"/>
      <c r="G24" s="843"/>
      <c r="H24" s="845"/>
      <c r="I24" s="846"/>
      <c r="J24" s="845"/>
      <c r="K24" s="846"/>
    </row>
    <row r="25" spans="1:11" s="11" customFormat="1" ht="15" customHeight="1">
      <c r="A25" s="831" t="s">
        <v>5</v>
      </c>
      <c r="B25" s="329"/>
      <c r="C25" s="835"/>
      <c r="D25" s="835"/>
      <c r="E25" s="835"/>
      <c r="F25" s="330"/>
      <c r="G25" s="842"/>
      <c r="H25" s="847"/>
      <c r="I25" s="848"/>
      <c r="J25" s="847"/>
      <c r="K25" s="848"/>
    </row>
    <row r="26" spans="1:11" ht="30" customHeight="1">
      <c r="A26" s="832"/>
      <c r="B26" s="323"/>
      <c r="C26" s="834"/>
      <c r="D26" s="834"/>
      <c r="E26" s="834"/>
      <c r="F26" s="324"/>
      <c r="G26" s="843"/>
      <c r="H26" s="845"/>
      <c r="I26" s="846"/>
      <c r="J26" s="845"/>
      <c r="K26" s="846"/>
    </row>
    <row r="27" spans="1:11" s="11" customFormat="1" ht="15" customHeight="1">
      <c r="A27" s="831" t="s">
        <v>6</v>
      </c>
      <c r="B27" s="329"/>
      <c r="C27" s="835"/>
      <c r="D27" s="835"/>
      <c r="E27" s="835"/>
      <c r="F27" s="330"/>
      <c r="G27" s="842"/>
      <c r="H27" s="847"/>
      <c r="I27" s="848"/>
      <c r="J27" s="847"/>
      <c r="K27" s="848"/>
    </row>
    <row r="28" spans="1:11" ht="30" customHeight="1">
      <c r="A28" s="832"/>
      <c r="B28" s="323"/>
      <c r="C28" s="834"/>
      <c r="D28" s="834"/>
      <c r="E28" s="834"/>
      <c r="F28" s="324"/>
      <c r="G28" s="843"/>
      <c r="H28" s="845"/>
      <c r="I28" s="846"/>
      <c r="J28" s="845"/>
      <c r="K28" s="846"/>
    </row>
    <row r="29" spans="1:11" s="11" customFormat="1" ht="15" customHeight="1">
      <c r="A29" s="831" t="s">
        <v>7</v>
      </c>
      <c r="B29" s="329"/>
      <c r="C29" s="835"/>
      <c r="D29" s="835"/>
      <c r="E29" s="835"/>
      <c r="F29" s="330"/>
      <c r="G29" s="842"/>
      <c r="H29" s="847"/>
      <c r="I29" s="848"/>
      <c r="J29" s="847"/>
      <c r="K29" s="848"/>
    </row>
    <row r="30" spans="1:11" ht="30" customHeight="1">
      <c r="A30" s="832"/>
      <c r="B30" s="323"/>
      <c r="C30" s="834"/>
      <c r="D30" s="834"/>
      <c r="E30" s="834"/>
      <c r="F30" s="324"/>
      <c r="G30" s="843"/>
      <c r="H30" s="845"/>
      <c r="I30" s="846"/>
      <c r="J30" s="845"/>
      <c r="K30" s="846"/>
    </row>
    <row r="31" spans="1:11" s="11" customFormat="1" ht="15" customHeight="1">
      <c r="A31" s="831" t="s">
        <v>8</v>
      </c>
      <c r="B31" s="329"/>
      <c r="C31" s="835"/>
      <c r="D31" s="835"/>
      <c r="E31" s="835"/>
      <c r="F31" s="330"/>
      <c r="G31" s="842"/>
      <c r="H31" s="847"/>
      <c r="I31" s="848"/>
      <c r="J31" s="847"/>
      <c r="K31" s="848"/>
    </row>
    <row r="32" spans="1:11" ht="30" customHeight="1">
      <c r="A32" s="832"/>
      <c r="B32" s="323"/>
      <c r="C32" s="834"/>
      <c r="D32" s="834"/>
      <c r="E32" s="834"/>
      <c r="F32" s="324"/>
      <c r="G32" s="843"/>
      <c r="H32" s="845"/>
      <c r="I32" s="846"/>
      <c r="J32" s="845"/>
      <c r="K32" s="846"/>
    </row>
    <row r="33" spans="1:11" s="11" customFormat="1" ht="15" customHeight="1">
      <c r="A33" s="831" t="s">
        <v>9</v>
      </c>
      <c r="B33" s="329"/>
      <c r="C33" s="835"/>
      <c r="D33" s="835"/>
      <c r="E33" s="835"/>
      <c r="F33" s="330"/>
      <c r="G33" s="842"/>
      <c r="H33" s="847"/>
      <c r="I33" s="848"/>
      <c r="J33" s="847"/>
      <c r="K33" s="848"/>
    </row>
    <row r="34" spans="1:11" ht="30" customHeight="1">
      <c r="A34" s="832"/>
      <c r="B34" s="323"/>
      <c r="C34" s="834"/>
      <c r="D34" s="834"/>
      <c r="E34" s="834"/>
      <c r="F34" s="324"/>
      <c r="G34" s="843"/>
      <c r="H34" s="845"/>
      <c r="I34" s="846"/>
      <c r="J34" s="845"/>
      <c r="K34" s="846"/>
    </row>
    <row r="35" spans="1:8" ht="15.75">
      <c r="A35" s="11"/>
      <c r="B35" s="11"/>
      <c r="C35" s="11"/>
      <c r="D35" s="11"/>
      <c r="E35" s="11"/>
      <c r="F35" s="11"/>
      <c r="G35" s="11"/>
      <c r="H35" s="11"/>
    </row>
    <row r="36" spans="1:8" ht="15.75">
      <c r="A36" s="11"/>
      <c r="B36" s="11"/>
      <c r="C36" s="11" t="s">
        <v>34</v>
      </c>
      <c r="D36" s="11"/>
      <c r="E36" s="11" t="s">
        <v>203</v>
      </c>
      <c r="F36" s="12"/>
      <c r="G36" s="11"/>
      <c r="H36" s="11"/>
    </row>
    <row r="37" spans="3:5" ht="15.75">
      <c r="C37" s="11" t="s">
        <v>34</v>
      </c>
      <c r="D37" s="11"/>
      <c r="E37" s="11" t="s">
        <v>207</v>
      </c>
    </row>
    <row r="38" spans="3:5" ht="7.5" customHeight="1">
      <c r="C38" s="11"/>
      <c r="D38" s="11"/>
      <c r="E38" s="11"/>
    </row>
    <row r="39" spans="1:11" ht="27" customHeight="1">
      <c r="A39" s="827"/>
      <c r="B39" s="827"/>
      <c r="C39" s="827"/>
      <c r="D39" s="827"/>
      <c r="E39" s="827"/>
      <c r="F39" s="827"/>
      <c r="G39" s="827"/>
      <c r="H39" s="827"/>
      <c r="I39" s="827"/>
      <c r="J39" s="827"/>
      <c r="K39" s="827"/>
    </row>
    <row r="40" spans="1:11" ht="30" customHeight="1">
      <c r="A40" s="840"/>
      <c r="B40" s="840"/>
      <c r="C40" s="840"/>
      <c r="D40" s="840"/>
      <c r="E40" s="840"/>
      <c r="F40" s="840"/>
      <c r="G40" s="840"/>
      <c r="H40" s="840"/>
      <c r="I40" s="840"/>
      <c r="J40" s="840"/>
      <c r="K40" s="840"/>
    </row>
    <row r="41" spans="1:11" ht="15" customHeight="1">
      <c r="A41" s="833"/>
      <c r="B41" s="833"/>
      <c r="C41" s="833"/>
      <c r="D41" s="617"/>
      <c r="E41" s="862"/>
      <c r="F41" s="862"/>
      <c r="G41" s="862"/>
      <c r="H41" s="862"/>
      <c r="I41" s="617"/>
      <c r="J41" s="830"/>
      <c r="K41" s="830"/>
    </row>
    <row r="42" spans="1:11" ht="30" customHeight="1">
      <c r="A42" s="839"/>
      <c r="B42" s="839"/>
      <c r="C42" s="839"/>
      <c r="D42" s="619"/>
      <c r="E42" s="841"/>
      <c r="F42" s="841"/>
      <c r="G42" s="841"/>
      <c r="H42" s="841"/>
      <c r="I42" s="621"/>
      <c r="J42" s="830"/>
      <c r="K42" s="830"/>
    </row>
    <row r="43" spans="1:11" ht="15" customHeight="1">
      <c r="A43" s="833"/>
      <c r="B43" s="833"/>
      <c r="C43" s="833"/>
      <c r="D43" s="619"/>
      <c r="E43" s="620"/>
      <c r="F43" s="620"/>
      <c r="G43" s="837"/>
      <c r="H43" s="837"/>
      <c r="I43" s="837"/>
      <c r="J43" s="830"/>
      <c r="K43" s="830"/>
    </row>
    <row r="44" spans="1:11" ht="30" customHeight="1">
      <c r="A44" s="839"/>
      <c r="B44" s="839"/>
      <c r="C44" s="839"/>
      <c r="D44" s="619"/>
      <c r="E44" s="620"/>
      <c r="F44" s="621"/>
      <c r="G44" s="837"/>
      <c r="H44" s="837"/>
      <c r="I44" s="837"/>
      <c r="J44" s="830"/>
      <c r="K44" s="830"/>
    </row>
    <row r="45" spans="1:11" ht="15" customHeight="1">
      <c r="A45" s="833"/>
      <c r="B45" s="833"/>
      <c r="C45" s="833"/>
      <c r="D45" s="619"/>
      <c r="E45" s="620"/>
      <c r="F45" s="621"/>
      <c r="G45" s="833"/>
      <c r="H45" s="833"/>
      <c r="I45" s="833"/>
      <c r="J45" s="621"/>
      <c r="K45" s="621"/>
    </row>
    <row r="46" spans="1:11" ht="30" customHeight="1">
      <c r="A46" s="839"/>
      <c r="B46" s="839"/>
      <c r="C46" s="839"/>
      <c r="D46" s="619"/>
      <c r="E46" s="620"/>
      <c r="F46" s="621"/>
      <c r="G46" s="836"/>
      <c r="H46" s="836"/>
      <c r="I46" s="836"/>
      <c r="J46" s="837"/>
      <c r="K46" s="837"/>
    </row>
    <row r="47" spans="1:11" s="11" customFormat="1" ht="15" customHeight="1">
      <c r="A47" s="619"/>
      <c r="B47" s="619"/>
      <c r="C47" s="838"/>
      <c r="D47" s="838"/>
      <c r="E47" s="838"/>
      <c r="F47" s="621"/>
      <c r="G47" s="622"/>
      <c r="H47" s="622"/>
      <c r="I47" s="622"/>
      <c r="J47" s="621"/>
      <c r="K47" s="621"/>
    </row>
    <row r="48" spans="1:11" ht="34.5" customHeight="1">
      <c r="A48" s="623"/>
      <c r="B48" s="624"/>
      <c r="C48" s="830"/>
      <c r="D48" s="830"/>
      <c r="E48" s="830"/>
      <c r="F48" s="618"/>
      <c r="G48" s="618"/>
      <c r="H48" s="830"/>
      <c r="I48" s="830"/>
      <c r="J48" s="830"/>
      <c r="K48" s="830"/>
    </row>
    <row r="49" spans="1:11" s="11" customFormat="1" ht="15" customHeight="1">
      <c r="A49" s="826"/>
      <c r="B49" s="624"/>
      <c r="C49" s="827"/>
      <c r="D49" s="827"/>
      <c r="E49" s="827"/>
      <c r="F49" s="618"/>
      <c r="G49" s="618"/>
      <c r="H49" s="618"/>
      <c r="I49" s="618"/>
      <c r="J49" s="618"/>
      <c r="K49" s="618"/>
    </row>
    <row r="50" spans="1:11" ht="30" customHeight="1">
      <c r="A50" s="826"/>
      <c r="B50" s="625"/>
      <c r="C50" s="828"/>
      <c r="D50" s="828"/>
      <c r="E50" s="828"/>
      <c r="F50" s="626"/>
      <c r="G50" s="618"/>
      <c r="H50" s="830"/>
      <c r="I50" s="830"/>
      <c r="J50" s="624"/>
      <c r="K50" s="627"/>
    </row>
    <row r="51" spans="1:11" s="11" customFormat="1" ht="15" customHeight="1">
      <c r="A51" s="826"/>
      <c r="B51" s="624"/>
      <c r="C51" s="827"/>
      <c r="D51" s="827"/>
      <c r="E51" s="827"/>
      <c r="F51" s="618"/>
      <c r="G51" s="618"/>
      <c r="H51" s="618"/>
      <c r="I51" s="618"/>
      <c r="J51" s="618"/>
      <c r="K51" s="618"/>
    </row>
    <row r="52" spans="1:11" ht="30" customHeight="1">
      <c r="A52" s="826"/>
      <c r="B52" s="625"/>
      <c r="C52" s="828"/>
      <c r="D52" s="828"/>
      <c r="E52" s="828"/>
      <c r="F52" s="626"/>
      <c r="G52" s="618"/>
      <c r="H52" s="830"/>
      <c r="I52" s="830"/>
      <c r="J52" s="624"/>
      <c r="K52" s="627"/>
    </row>
    <row r="53" spans="1:11" s="11" customFormat="1" ht="15" customHeight="1">
      <c r="A53" s="826"/>
      <c r="B53" s="624"/>
      <c r="C53" s="827"/>
      <c r="D53" s="827"/>
      <c r="E53" s="827"/>
      <c r="F53" s="618"/>
      <c r="G53" s="618"/>
      <c r="H53" s="618"/>
      <c r="I53" s="618"/>
      <c r="J53" s="618"/>
      <c r="K53" s="618"/>
    </row>
    <row r="54" spans="1:11" ht="30" customHeight="1">
      <c r="A54" s="826"/>
      <c r="B54" s="625"/>
      <c r="C54" s="828"/>
      <c r="D54" s="828"/>
      <c r="E54" s="828"/>
      <c r="F54" s="626"/>
      <c r="G54" s="618"/>
      <c r="H54" s="830"/>
      <c r="I54" s="830"/>
      <c r="J54" s="624"/>
      <c r="K54" s="627"/>
    </row>
    <row r="55" spans="1:11" s="11" customFormat="1" ht="15" customHeight="1">
      <c r="A55" s="826"/>
      <c r="B55" s="624"/>
      <c r="C55" s="827"/>
      <c r="D55" s="827"/>
      <c r="E55" s="827"/>
      <c r="F55" s="618"/>
      <c r="G55" s="618"/>
      <c r="H55" s="618"/>
      <c r="I55" s="618"/>
      <c r="J55" s="618"/>
      <c r="K55" s="618"/>
    </row>
    <row r="56" spans="1:11" ht="30" customHeight="1">
      <c r="A56" s="826"/>
      <c r="B56" s="625"/>
      <c r="C56" s="828"/>
      <c r="D56" s="828"/>
      <c r="E56" s="828"/>
      <c r="F56" s="626"/>
      <c r="G56" s="618"/>
      <c r="H56" s="830"/>
      <c r="I56" s="830"/>
      <c r="J56" s="624"/>
      <c r="K56" s="627"/>
    </row>
    <row r="57" spans="1:11" s="11" customFormat="1" ht="15" customHeight="1">
      <c r="A57" s="826"/>
      <c r="B57" s="624"/>
      <c r="C57" s="827"/>
      <c r="D57" s="827"/>
      <c r="E57" s="827"/>
      <c r="F57" s="618"/>
      <c r="G57" s="618"/>
      <c r="H57" s="618"/>
      <c r="I57" s="618"/>
      <c r="J57" s="618"/>
      <c r="K57" s="618"/>
    </row>
    <row r="58" spans="1:11" ht="30" customHeight="1">
      <c r="A58" s="826"/>
      <c r="B58" s="625"/>
      <c r="C58" s="828"/>
      <c r="D58" s="828"/>
      <c r="E58" s="828"/>
      <c r="F58" s="626"/>
      <c r="G58" s="618"/>
      <c r="H58" s="830"/>
      <c r="I58" s="830"/>
      <c r="J58" s="624"/>
      <c r="K58" s="627"/>
    </row>
    <row r="59" spans="1:11" s="11" customFormat="1" ht="15" customHeight="1">
      <c r="A59" s="826"/>
      <c r="B59" s="624"/>
      <c r="C59" s="827"/>
      <c r="D59" s="827"/>
      <c r="E59" s="827"/>
      <c r="F59" s="618"/>
      <c r="G59" s="618"/>
      <c r="H59" s="618"/>
      <c r="I59" s="618"/>
      <c r="J59" s="618"/>
      <c r="K59" s="618"/>
    </row>
    <row r="60" spans="1:11" ht="30" customHeight="1">
      <c r="A60" s="826"/>
      <c r="B60" s="625"/>
      <c r="C60" s="828"/>
      <c r="D60" s="828"/>
      <c r="E60" s="828"/>
      <c r="F60" s="626"/>
      <c r="G60" s="618"/>
      <c r="H60" s="830"/>
      <c r="I60" s="830"/>
      <c r="J60" s="624"/>
      <c r="K60" s="627"/>
    </row>
    <row r="61" spans="1:11" s="11" customFormat="1" ht="15" customHeight="1">
      <c r="A61" s="826"/>
      <c r="B61" s="624"/>
      <c r="C61" s="827"/>
      <c r="D61" s="827"/>
      <c r="E61" s="827"/>
      <c r="F61" s="618"/>
      <c r="G61" s="618"/>
      <c r="H61" s="618"/>
      <c r="I61" s="618"/>
      <c r="J61" s="618"/>
      <c r="K61" s="618"/>
    </row>
    <row r="62" spans="1:11" ht="30" customHeight="1">
      <c r="A62" s="826"/>
      <c r="B62" s="625"/>
      <c r="C62" s="828"/>
      <c r="D62" s="828"/>
      <c r="E62" s="828"/>
      <c r="F62" s="626"/>
      <c r="G62" s="618"/>
      <c r="H62" s="830"/>
      <c r="I62" s="830"/>
      <c r="J62" s="624"/>
      <c r="K62" s="627"/>
    </row>
    <row r="63" spans="1:11" s="11" customFormat="1" ht="15" customHeight="1">
      <c r="A63" s="826"/>
      <c r="B63" s="624"/>
      <c r="C63" s="827"/>
      <c r="D63" s="827"/>
      <c r="E63" s="827"/>
      <c r="F63" s="618"/>
      <c r="G63" s="618"/>
      <c r="H63" s="618"/>
      <c r="I63" s="618"/>
      <c r="J63" s="618"/>
      <c r="K63" s="618"/>
    </row>
    <row r="64" spans="1:11" ht="30" customHeight="1">
      <c r="A64" s="826"/>
      <c r="B64" s="625"/>
      <c r="C64" s="828"/>
      <c r="D64" s="828"/>
      <c r="E64" s="828"/>
      <c r="F64" s="626"/>
      <c r="G64" s="618"/>
      <c r="H64" s="830"/>
      <c r="I64" s="830"/>
      <c r="J64" s="624"/>
      <c r="K64" s="627"/>
    </row>
    <row r="65" spans="1:11" s="11" customFormat="1" ht="15" customHeight="1">
      <c r="A65" s="826"/>
      <c r="B65" s="624"/>
      <c r="C65" s="827"/>
      <c r="D65" s="827"/>
      <c r="E65" s="827"/>
      <c r="F65" s="618"/>
      <c r="G65" s="618"/>
      <c r="H65" s="618"/>
      <c r="I65" s="618"/>
      <c r="J65" s="618"/>
      <c r="K65" s="618"/>
    </row>
    <row r="66" spans="1:11" ht="30" customHeight="1">
      <c r="A66" s="826"/>
      <c r="B66" s="625"/>
      <c r="C66" s="828"/>
      <c r="D66" s="828"/>
      <c r="E66" s="828"/>
      <c r="F66" s="626"/>
      <c r="G66" s="618"/>
      <c r="H66" s="830"/>
      <c r="I66" s="830"/>
      <c r="J66" s="624"/>
      <c r="K66" s="627"/>
    </row>
    <row r="67" spans="1:11" s="11" customFormat="1" ht="15" customHeight="1">
      <c r="A67" s="826"/>
      <c r="B67" s="624"/>
      <c r="C67" s="827"/>
      <c r="D67" s="827"/>
      <c r="E67" s="827"/>
      <c r="F67" s="618"/>
      <c r="G67" s="618"/>
      <c r="H67" s="618"/>
      <c r="I67" s="618"/>
      <c r="J67" s="618"/>
      <c r="K67" s="618"/>
    </row>
    <row r="68" spans="1:11" ht="30" customHeight="1">
      <c r="A68" s="826"/>
      <c r="B68" s="625"/>
      <c r="C68" s="828"/>
      <c r="D68" s="828"/>
      <c r="E68" s="828"/>
      <c r="F68" s="626"/>
      <c r="G68" s="618"/>
      <c r="H68" s="830"/>
      <c r="I68" s="830"/>
      <c r="J68" s="624"/>
      <c r="K68" s="627"/>
    </row>
    <row r="69" spans="1:11" s="11" customFormat="1" ht="15" customHeight="1">
      <c r="A69" s="826"/>
      <c r="B69" s="624"/>
      <c r="C69" s="827"/>
      <c r="D69" s="827"/>
      <c r="E69" s="827"/>
      <c r="F69" s="618"/>
      <c r="G69" s="618"/>
      <c r="H69" s="618"/>
      <c r="I69" s="618"/>
      <c r="J69" s="618"/>
      <c r="K69" s="618"/>
    </row>
    <row r="70" spans="1:11" ht="30" customHeight="1">
      <c r="A70" s="826"/>
      <c r="B70" s="625"/>
      <c r="C70" s="828"/>
      <c r="D70" s="828"/>
      <c r="E70" s="828"/>
      <c r="F70" s="626"/>
      <c r="G70" s="618"/>
      <c r="H70" s="830"/>
      <c r="I70" s="830"/>
      <c r="J70" s="624"/>
      <c r="K70" s="627"/>
    </row>
    <row r="71" spans="1:11" s="11" customFormat="1" ht="15" customHeight="1">
      <c r="A71" s="826"/>
      <c r="B71" s="624"/>
      <c r="C71" s="827"/>
      <c r="D71" s="827"/>
      <c r="E71" s="827"/>
      <c r="F71" s="618"/>
      <c r="G71" s="618"/>
      <c r="H71" s="618"/>
      <c r="I71" s="618"/>
      <c r="J71" s="618"/>
      <c r="K71" s="618"/>
    </row>
    <row r="72" spans="1:11" ht="30" customHeight="1">
      <c r="A72" s="826"/>
      <c r="B72" s="625"/>
      <c r="C72" s="828"/>
      <c r="D72" s="828"/>
      <c r="E72" s="828"/>
      <c r="F72" s="626"/>
      <c r="G72" s="628"/>
      <c r="H72" s="829"/>
      <c r="I72" s="829"/>
      <c r="J72" s="624"/>
      <c r="K72" s="627"/>
    </row>
    <row r="73" spans="1:11" ht="15.75">
      <c r="A73" s="11"/>
      <c r="B73" s="11"/>
      <c r="C73" s="11"/>
      <c r="D73" s="11"/>
      <c r="E73" s="11"/>
      <c r="F73" s="11"/>
      <c r="G73" s="11"/>
      <c r="H73" s="11"/>
      <c r="I73" s="11"/>
      <c r="J73" s="11"/>
      <c r="K73" s="11"/>
    </row>
    <row r="74" spans="1:11" ht="15.75">
      <c r="A74" s="11"/>
      <c r="B74" s="11"/>
      <c r="C74" s="11"/>
      <c r="D74" s="11"/>
      <c r="E74" s="11"/>
      <c r="F74" s="12"/>
      <c r="G74" s="11"/>
      <c r="H74" s="11"/>
      <c r="I74" s="11"/>
      <c r="J74" s="11"/>
      <c r="K74" s="11"/>
    </row>
    <row r="75" spans="1:11" ht="15.75">
      <c r="A75" s="11"/>
      <c r="B75" s="11"/>
      <c r="C75" s="11"/>
      <c r="D75" s="11"/>
      <c r="E75" s="11"/>
      <c r="F75" s="11"/>
      <c r="G75" s="11"/>
      <c r="H75" s="11"/>
      <c r="I75" s="11"/>
      <c r="J75" s="11"/>
      <c r="K75" s="11"/>
    </row>
  </sheetData>
  <sheetProtection/>
  <mergeCells count="163">
    <mergeCell ref="J27:K28"/>
    <mergeCell ref="J29:K30"/>
    <mergeCell ref="J23:K24"/>
    <mergeCell ref="J31:K32"/>
    <mergeCell ref="J33:K34"/>
    <mergeCell ref="H29:I30"/>
    <mergeCell ref="H31:I32"/>
    <mergeCell ref="H33:I34"/>
    <mergeCell ref="H27:I28"/>
    <mergeCell ref="H19:I20"/>
    <mergeCell ref="H21:I22"/>
    <mergeCell ref="H23:I24"/>
    <mergeCell ref="H25:I26"/>
    <mergeCell ref="J17:K18"/>
    <mergeCell ref="J19:K20"/>
    <mergeCell ref="J21:K22"/>
    <mergeCell ref="J25:K26"/>
    <mergeCell ref="A7:C7"/>
    <mergeCell ref="G7:I7"/>
    <mergeCell ref="A6:C6"/>
    <mergeCell ref="G15:G16"/>
    <mergeCell ref="G13:G14"/>
    <mergeCell ref="J11:K12"/>
    <mergeCell ref="J13:K14"/>
    <mergeCell ref="J15:K16"/>
    <mergeCell ref="G8:I8"/>
    <mergeCell ref="H11:I12"/>
    <mergeCell ref="G43:I44"/>
    <mergeCell ref="J43:K44"/>
    <mergeCell ref="E3:H3"/>
    <mergeCell ref="J7:K7"/>
    <mergeCell ref="E41:H41"/>
    <mergeCell ref="J10:K10"/>
    <mergeCell ref="C12:E12"/>
    <mergeCell ref="A8:C8"/>
    <mergeCell ref="A5:C5"/>
    <mergeCell ref="G5:I6"/>
    <mergeCell ref="J8:K8"/>
    <mergeCell ref="C9:E9"/>
    <mergeCell ref="A1:K1"/>
    <mergeCell ref="A2:K2"/>
    <mergeCell ref="A4:C4"/>
    <mergeCell ref="E4:H4"/>
    <mergeCell ref="A3:C3"/>
    <mergeCell ref="J3:J4"/>
    <mergeCell ref="K3:K4"/>
    <mergeCell ref="J5:K6"/>
    <mergeCell ref="H10:I10"/>
    <mergeCell ref="C11:E11"/>
    <mergeCell ref="C16:E16"/>
    <mergeCell ref="C17:E17"/>
    <mergeCell ref="C18:E18"/>
    <mergeCell ref="G11:G12"/>
    <mergeCell ref="G17:G18"/>
    <mergeCell ref="H13:I14"/>
    <mergeCell ref="H15:I16"/>
    <mergeCell ref="H17:I18"/>
    <mergeCell ref="C22:E22"/>
    <mergeCell ref="C20:E20"/>
    <mergeCell ref="C23:E23"/>
    <mergeCell ref="G25:G26"/>
    <mergeCell ref="G27:G28"/>
    <mergeCell ref="C10:E10"/>
    <mergeCell ref="G19:G20"/>
    <mergeCell ref="G21:G22"/>
    <mergeCell ref="G23:G24"/>
    <mergeCell ref="C30:E30"/>
    <mergeCell ref="C31:E31"/>
    <mergeCell ref="C33:E33"/>
    <mergeCell ref="G29:G30"/>
    <mergeCell ref="G31:G32"/>
    <mergeCell ref="C27:E27"/>
    <mergeCell ref="G33:G34"/>
    <mergeCell ref="G45:I45"/>
    <mergeCell ref="A39:K39"/>
    <mergeCell ref="A40:K40"/>
    <mergeCell ref="A42:C42"/>
    <mergeCell ref="E42:H42"/>
    <mergeCell ref="A43:C43"/>
    <mergeCell ref="A41:C41"/>
    <mergeCell ref="J41:J42"/>
    <mergeCell ref="A44:C44"/>
    <mergeCell ref="K41:K42"/>
    <mergeCell ref="G46:I46"/>
    <mergeCell ref="A51:A52"/>
    <mergeCell ref="C51:E51"/>
    <mergeCell ref="C52:E52"/>
    <mergeCell ref="H52:I52"/>
    <mergeCell ref="J46:K46"/>
    <mergeCell ref="J48:K48"/>
    <mergeCell ref="A49:A50"/>
    <mergeCell ref="C47:E47"/>
    <mergeCell ref="A46:C46"/>
    <mergeCell ref="H58:I58"/>
    <mergeCell ref="C55:E55"/>
    <mergeCell ref="C56:E56"/>
    <mergeCell ref="H56:I56"/>
    <mergeCell ref="H54:I54"/>
    <mergeCell ref="C48:E48"/>
    <mergeCell ref="H48:I48"/>
    <mergeCell ref="C49:E49"/>
    <mergeCell ref="C50:E50"/>
    <mergeCell ref="H50:I50"/>
    <mergeCell ref="A17:A18"/>
    <mergeCell ref="C59:E59"/>
    <mergeCell ref="C57:E57"/>
    <mergeCell ref="C58:E58"/>
    <mergeCell ref="C53:E53"/>
    <mergeCell ref="C54:E54"/>
    <mergeCell ref="C34:E34"/>
    <mergeCell ref="C28:E28"/>
    <mergeCell ref="C29:E29"/>
    <mergeCell ref="A27:A28"/>
    <mergeCell ref="A11:A12"/>
    <mergeCell ref="C13:E13"/>
    <mergeCell ref="C15:E15"/>
    <mergeCell ref="A13:A14"/>
    <mergeCell ref="A15:A16"/>
    <mergeCell ref="C14:E14"/>
    <mergeCell ref="A29:A30"/>
    <mergeCell ref="C19:E19"/>
    <mergeCell ref="C21:E21"/>
    <mergeCell ref="A19:A20"/>
    <mergeCell ref="A21:A22"/>
    <mergeCell ref="A23:A24"/>
    <mergeCell ref="A25:A26"/>
    <mergeCell ref="C25:E25"/>
    <mergeCell ref="C24:E24"/>
    <mergeCell ref="C26:E26"/>
    <mergeCell ref="A53:A54"/>
    <mergeCell ref="A55:A56"/>
    <mergeCell ref="A57:A58"/>
    <mergeCell ref="A59:A60"/>
    <mergeCell ref="A31:A32"/>
    <mergeCell ref="A33:A34"/>
    <mergeCell ref="A45:C45"/>
    <mergeCell ref="C32:E32"/>
    <mergeCell ref="A63:A64"/>
    <mergeCell ref="C63:E63"/>
    <mergeCell ref="C64:E64"/>
    <mergeCell ref="H64:I64"/>
    <mergeCell ref="C60:E60"/>
    <mergeCell ref="H60:I60"/>
    <mergeCell ref="A61:A62"/>
    <mergeCell ref="C61:E61"/>
    <mergeCell ref="C62:E62"/>
    <mergeCell ref="H62:I62"/>
    <mergeCell ref="A67:A68"/>
    <mergeCell ref="C67:E67"/>
    <mergeCell ref="C68:E68"/>
    <mergeCell ref="H68:I68"/>
    <mergeCell ref="A65:A66"/>
    <mergeCell ref="C65:E65"/>
    <mergeCell ref="C66:E66"/>
    <mergeCell ref="H66:I66"/>
    <mergeCell ref="A71:A72"/>
    <mergeCell ref="C71:E71"/>
    <mergeCell ref="C72:E72"/>
    <mergeCell ref="H72:I72"/>
    <mergeCell ref="A69:A70"/>
    <mergeCell ref="C69:E69"/>
    <mergeCell ref="C70:E70"/>
    <mergeCell ref="H70:I70"/>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rowBreaks count="1" manualBreakCount="1">
    <brk id="38" max="10" man="1"/>
  </rowBreaks>
</worksheet>
</file>

<file path=xl/worksheets/sheet8.xml><?xml version="1.0" encoding="utf-8"?>
<worksheet xmlns="http://schemas.openxmlformats.org/spreadsheetml/2006/main" xmlns:r="http://schemas.openxmlformats.org/officeDocument/2006/relationships">
  <sheetPr>
    <tabColor indexed="13"/>
  </sheetPr>
  <dimension ref="A1:L75"/>
  <sheetViews>
    <sheetView view="pageBreakPreview" zoomScaleSheetLayoutView="100" zoomScalePageLayoutView="0" workbookViewId="0" topLeftCell="A1">
      <selection activeCell="C9" sqref="C9:E9"/>
    </sheetView>
  </sheetViews>
  <sheetFormatPr defaultColWidth="9.00390625" defaultRowHeight="13.5"/>
  <cols>
    <col min="1" max="1" width="6.625" style="10" customWidth="1"/>
    <col min="2" max="2" width="1.625" style="10" customWidth="1"/>
    <col min="3" max="3" width="4.125" style="10" customWidth="1"/>
    <col min="4" max="4" width="1.625" style="10" customWidth="1"/>
    <col min="5" max="5" width="23.625" style="10" customWidth="1"/>
    <col min="6" max="6" width="1.625" style="10" customWidth="1"/>
    <col min="7" max="7" width="9.625" style="10" customWidth="1"/>
    <col min="8" max="8" width="8.625" style="10" customWidth="1"/>
    <col min="9" max="9" width="1.625" style="10" customWidth="1"/>
    <col min="10" max="11" width="14.625" style="10" customWidth="1"/>
    <col min="12" max="16384" width="9.00390625" style="10" customWidth="1"/>
  </cols>
  <sheetData>
    <row r="1" spans="1:11" ht="39.75" customHeight="1">
      <c r="A1" s="852" t="str">
        <f>'要綱'!A2</f>
        <v>第１8回スポーツショップライカム杯 秋季小学生バレーボール大会</v>
      </c>
      <c r="B1" s="852"/>
      <c r="C1" s="852"/>
      <c r="D1" s="852"/>
      <c r="E1" s="852"/>
      <c r="F1" s="852"/>
      <c r="G1" s="852"/>
      <c r="H1" s="852"/>
      <c r="I1" s="852"/>
      <c r="J1" s="852"/>
      <c r="K1" s="852"/>
    </row>
    <row r="2" spans="1:11" ht="28.5" customHeight="1">
      <c r="A2" s="853" t="s">
        <v>317</v>
      </c>
      <c r="B2" s="853"/>
      <c r="C2" s="853"/>
      <c r="D2" s="853"/>
      <c r="E2" s="853"/>
      <c r="F2" s="853"/>
      <c r="G2" s="853"/>
      <c r="H2" s="853"/>
      <c r="I2" s="853"/>
      <c r="J2" s="853"/>
      <c r="K2" s="853"/>
    </row>
    <row r="3" spans="1:11" ht="15" customHeight="1">
      <c r="A3" s="856" t="s">
        <v>206</v>
      </c>
      <c r="B3" s="857"/>
      <c r="C3" s="858"/>
      <c r="D3" s="341"/>
      <c r="E3" s="874"/>
      <c r="F3" s="874"/>
      <c r="G3" s="874"/>
      <c r="H3" s="874"/>
      <c r="I3" s="342"/>
      <c r="J3" s="842" t="s">
        <v>22</v>
      </c>
      <c r="K3" s="842" t="s">
        <v>23</v>
      </c>
    </row>
    <row r="4" spans="1:11" ht="30" customHeight="1">
      <c r="A4" s="854" t="s">
        <v>21</v>
      </c>
      <c r="B4" s="854"/>
      <c r="C4" s="854"/>
      <c r="D4" s="338"/>
      <c r="E4" s="855"/>
      <c r="F4" s="855"/>
      <c r="G4" s="855"/>
      <c r="H4" s="855"/>
      <c r="I4" s="337"/>
      <c r="J4" s="843"/>
      <c r="K4" s="843"/>
    </row>
    <row r="5" spans="1:11" ht="15" customHeight="1">
      <c r="A5" s="856" t="s">
        <v>206</v>
      </c>
      <c r="B5" s="857"/>
      <c r="C5" s="858"/>
      <c r="D5" s="331"/>
      <c r="E5" s="740"/>
      <c r="F5" s="339"/>
      <c r="G5" s="863" t="s">
        <v>25</v>
      </c>
      <c r="H5" s="864"/>
      <c r="I5" s="865"/>
      <c r="J5" s="847"/>
      <c r="K5" s="848"/>
    </row>
    <row r="6" spans="1:11" ht="30" customHeight="1">
      <c r="A6" s="854" t="s">
        <v>24</v>
      </c>
      <c r="B6" s="854"/>
      <c r="C6" s="854"/>
      <c r="D6" s="338"/>
      <c r="E6" s="336"/>
      <c r="F6" s="337"/>
      <c r="G6" s="849"/>
      <c r="H6" s="866"/>
      <c r="I6" s="850"/>
      <c r="J6" s="845"/>
      <c r="K6" s="846"/>
    </row>
    <row r="7" spans="1:12" ht="15" customHeight="1">
      <c r="A7" s="856" t="s">
        <v>206</v>
      </c>
      <c r="B7" s="857"/>
      <c r="C7" s="858"/>
      <c r="D7" s="331"/>
      <c r="E7" s="740"/>
      <c r="F7" s="340"/>
      <c r="G7" s="856" t="s">
        <v>205</v>
      </c>
      <c r="H7" s="857"/>
      <c r="I7" s="858"/>
      <c r="J7" s="875"/>
      <c r="K7" s="876"/>
      <c r="L7" s="879"/>
    </row>
    <row r="8" spans="1:12" ht="30" customHeight="1">
      <c r="A8" s="854" t="s">
        <v>26</v>
      </c>
      <c r="B8" s="854"/>
      <c r="C8" s="854"/>
      <c r="D8" s="338"/>
      <c r="E8" s="336"/>
      <c r="F8" s="337"/>
      <c r="G8" s="867" t="s">
        <v>27</v>
      </c>
      <c r="H8" s="868"/>
      <c r="I8" s="869"/>
      <c r="J8" s="877"/>
      <c r="K8" s="878"/>
      <c r="L8" s="879"/>
    </row>
    <row r="9" spans="1:11" s="11" customFormat="1" ht="15" customHeight="1">
      <c r="A9" s="334"/>
      <c r="B9" s="331"/>
      <c r="C9" s="851" t="s">
        <v>202</v>
      </c>
      <c r="D9" s="851"/>
      <c r="E9" s="851"/>
      <c r="F9" s="332"/>
      <c r="G9" s="322"/>
      <c r="H9" s="318"/>
      <c r="I9" s="319"/>
      <c r="J9" s="320"/>
      <c r="K9" s="321"/>
    </row>
    <row r="10" spans="1:11" ht="34.5" customHeight="1">
      <c r="A10" s="335" t="s">
        <v>204</v>
      </c>
      <c r="B10" s="315"/>
      <c r="C10" s="844" t="s">
        <v>28</v>
      </c>
      <c r="D10" s="844"/>
      <c r="E10" s="844"/>
      <c r="F10" s="316"/>
      <c r="G10" s="317" t="s">
        <v>29</v>
      </c>
      <c r="H10" s="845" t="s">
        <v>30</v>
      </c>
      <c r="I10" s="846"/>
      <c r="J10" s="845" t="s">
        <v>31</v>
      </c>
      <c r="K10" s="846"/>
    </row>
    <row r="11" spans="1:11" s="11" customFormat="1" ht="15" customHeight="1">
      <c r="A11" s="831" t="s">
        <v>10</v>
      </c>
      <c r="B11" s="329"/>
      <c r="C11" s="873"/>
      <c r="D11" s="873"/>
      <c r="E11" s="873"/>
      <c r="F11" s="330"/>
      <c r="G11" s="842"/>
      <c r="H11" s="847"/>
      <c r="I11" s="848"/>
      <c r="J11" s="847"/>
      <c r="K11" s="848"/>
    </row>
    <row r="12" spans="1:11" ht="30" customHeight="1">
      <c r="A12" s="832"/>
      <c r="B12" s="323"/>
      <c r="C12" s="834"/>
      <c r="D12" s="834"/>
      <c r="E12" s="834"/>
      <c r="F12" s="324"/>
      <c r="G12" s="843"/>
      <c r="H12" s="845"/>
      <c r="I12" s="846"/>
      <c r="J12" s="845"/>
      <c r="K12" s="846"/>
    </row>
    <row r="13" spans="1:11" s="11" customFormat="1" ht="15" customHeight="1">
      <c r="A13" s="831" t="s">
        <v>33</v>
      </c>
      <c r="B13" s="329"/>
      <c r="C13" s="873"/>
      <c r="D13" s="873"/>
      <c r="E13" s="873"/>
      <c r="F13" s="330"/>
      <c r="G13" s="842"/>
      <c r="H13" s="847"/>
      <c r="I13" s="848"/>
      <c r="J13" s="328"/>
      <c r="K13" s="326"/>
    </row>
    <row r="14" spans="1:11" ht="30" customHeight="1">
      <c r="A14" s="832"/>
      <c r="B14" s="323"/>
      <c r="C14" s="834"/>
      <c r="D14" s="834"/>
      <c r="E14" s="834"/>
      <c r="F14" s="324"/>
      <c r="G14" s="843"/>
      <c r="H14" s="845"/>
      <c r="I14" s="846"/>
      <c r="J14" s="315"/>
      <c r="K14" s="325"/>
    </row>
    <row r="15" spans="1:11" s="11" customFormat="1" ht="15" customHeight="1">
      <c r="A15" s="831" t="s">
        <v>0</v>
      </c>
      <c r="B15" s="329"/>
      <c r="C15" s="873"/>
      <c r="D15" s="873"/>
      <c r="E15" s="873"/>
      <c r="F15" s="330"/>
      <c r="G15" s="842"/>
      <c r="H15" s="847"/>
      <c r="I15" s="848"/>
      <c r="J15" s="328"/>
      <c r="K15" s="326"/>
    </row>
    <row r="16" spans="1:11" ht="30" customHeight="1">
      <c r="A16" s="832"/>
      <c r="B16" s="323"/>
      <c r="C16" s="834"/>
      <c r="D16" s="834"/>
      <c r="E16" s="834"/>
      <c r="F16" s="324"/>
      <c r="G16" s="843"/>
      <c r="H16" s="845"/>
      <c r="I16" s="846"/>
      <c r="J16" s="315"/>
      <c r="K16" s="325"/>
    </row>
    <row r="17" spans="1:11" s="11" customFormat="1" ht="15" customHeight="1">
      <c r="A17" s="831" t="s">
        <v>1</v>
      </c>
      <c r="B17" s="329"/>
      <c r="C17" s="873"/>
      <c r="D17" s="873"/>
      <c r="E17" s="873"/>
      <c r="F17" s="330"/>
      <c r="G17" s="842"/>
      <c r="H17" s="847"/>
      <c r="I17" s="848"/>
      <c r="J17" s="328"/>
      <c r="K17" s="326"/>
    </row>
    <row r="18" spans="1:11" ht="30" customHeight="1">
      <c r="A18" s="832"/>
      <c r="B18" s="323"/>
      <c r="C18" s="834"/>
      <c r="D18" s="834"/>
      <c r="E18" s="834"/>
      <c r="F18" s="324"/>
      <c r="G18" s="843"/>
      <c r="H18" s="845"/>
      <c r="I18" s="846"/>
      <c r="J18" s="315"/>
      <c r="K18" s="325"/>
    </row>
    <row r="19" spans="1:11" s="11" customFormat="1" ht="15" customHeight="1">
      <c r="A19" s="831" t="s">
        <v>2</v>
      </c>
      <c r="B19" s="329"/>
      <c r="C19" s="873"/>
      <c r="D19" s="873"/>
      <c r="E19" s="873"/>
      <c r="F19" s="330"/>
      <c r="G19" s="842"/>
      <c r="H19" s="847"/>
      <c r="I19" s="848"/>
      <c r="J19" s="328"/>
      <c r="K19" s="326"/>
    </row>
    <row r="20" spans="1:11" ht="30" customHeight="1">
      <c r="A20" s="832"/>
      <c r="B20" s="323"/>
      <c r="C20" s="834"/>
      <c r="D20" s="834"/>
      <c r="E20" s="834"/>
      <c r="F20" s="324"/>
      <c r="G20" s="843"/>
      <c r="H20" s="845"/>
      <c r="I20" s="846"/>
      <c r="J20" s="315"/>
      <c r="K20" s="325"/>
    </row>
    <row r="21" spans="1:11" s="11" customFormat="1" ht="15" customHeight="1">
      <c r="A21" s="831" t="s">
        <v>3</v>
      </c>
      <c r="B21" s="329"/>
      <c r="C21" s="873"/>
      <c r="D21" s="873"/>
      <c r="E21" s="873"/>
      <c r="F21" s="330"/>
      <c r="G21" s="842"/>
      <c r="H21" s="847"/>
      <c r="I21" s="848"/>
      <c r="J21" s="328"/>
      <c r="K21" s="326"/>
    </row>
    <row r="22" spans="1:11" ht="30" customHeight="1">
      <c r="A22" s="832"/>
      <c r="B22" s="323"/>
      <c r="C22" s="834"/>
      <c r="D22" s="834"/>
      <c r="E22" s="834"/>
      <c r="F22" s="324"/>
      <c r="G22" s="843"/>
      <c r="H22" s="845"/>
      <c r="I22" s="846"/>
      <c r="J22" s="315"/>
      <c r="K22" s="325"/>
    </row>
    <row r="23" spans="1:11" s="11" customFormat="1" ht="15" customHeight="1">
      <c r="A23" s="831" t="s">
        <v>4</v>
      </c>
      <c r="B23" s="329"/>
      <c r="C23" s="873"/>
      <c r="D23" s="873"/>
      <c r="E23" s="873"/>
      <c r="F23" s="330"/>
      <c r="G23" s="842"/>
      <c r="H23" s="847"/>
      <c r="I23" s="848"/>
      <c r="J23" s="328"/>
      <c r="K23" s="326"/>
    </row>
    <row r="24" spans="1:11" ht="30" customHeight="1">
      <c r="A24" s="832"/>
      <c r="B24" s="323"/>
      <c r="C24" s="834"/>
      <c r="D24" s="834"/>
      <c r="E24" s="834"/>
      <c r="F24" s="324"/>
      <c r="G24" s="843"/>
      <c r="H24" s="845"/>
      <c r="I24" s="846"/>
      <c r="J24" s="315"/>
      <c r="K24" s="325"/>
    </row>
    <row r="25" spans="1:11" s="11" customFormat="1" ht="15" customHeight="1">
      <c r="A25" s="831" t="s">
        <v>5</v>
      </c>
      <c r="B25" s="329"/>
      <c r="C25" s="873"/>
      <c r="D25" s="873"/>
      <c r="E25" s="873"/>
      <c r="F25" s="330"/>
      <c r="G25" s="842"/>
      <c r="H25" s="847"/>
      <c r="I25" s="848"/>
      <c r="J25" s="328"/>
      <c r="K25" s="326"/>
    </row>
    <row r="26" spans="1:11" ht="30" customHeight="1">
      <c r="A26" s="832"/>
      <c r="B26" s="323"/>
      <c r="C26" s="834"/>
      <c r="D26" s="834"/>
      <c r="E26" s="834"/>
      <c r="F26" s="324"/>
      <c r="G26" s="843"/>
      <c r="H26" s="845"/>
      <c r="I26" s="846"/>
      <c r="J26" s="315"/>
      <c r="K26" s="325"/>
    </row>
    <row r="27" spans="1:11" s="11" customFormat="1" ht="15" customHeight="1">
      <c r="A27" s="831" t="s">
        <v>6</v>
      </c>
      <c r="B27" s="329"/>
      <c r="C27" s="873"/>
      <c r="D27" s="873"/>
      <c r="E27" s="873"/>
      <c r="F27" s="330"/>
      <c r="G27" s="842"/>
      <c r="H27" s="847"/>
      <c r="I27" s="848"/>
      <c r="J27" s="328"/>
      <c r="K27" s="326"/>
    </row>
    <row r="28" spans="1:11" ht="30" customHeight="1">
      <c r="A28" s="832"/>
      <c r="B28" s="323"/>
      <c r="C28" s="834"/>
      <c r="D28" s="834"/>
      <c r="E28" s="834"/>
      <c r="F28" s="324"/>
      <c r="G28" s="843"/>
      <c r="H28" s="845"/>
      <c r="I28" s="846"/>
      <c r="J28" s="315"/>
      <c r="K28" s="325"/>
    </row>
    <row r="29" spans="1:11" s="11" customFormat="1" ht="15" customHeight="1">
      <c r="A29" s="831" t="s">
        <v>7</v>
      </c>
      <c r="B29" s="329"/>
      <c r="C29" s="873"/>
      <c r="D29" s="873"/>
      <c r="E29" s="873"/>
      <c r="F29" s="330"/>
      <c r="G29" s="842"/>
      <c r="H29" s="847"/>
      <c r="I29" s="848"/>
      <c r="J29" s="328"/>
      <c r="K29" s="326"/>
    </row>
    <row r="30" spans="1:11" ht="30" customHeight="1">
      <c r="A30" s="832"/>
      <c r="B30" s="323"/>
      <c r="C30" s="834"/>
      <c r="D30" s="834"/>
      <c r="E30" s="834"/>
      <c r="F30" s="324"/>
      <c r="G30" s="843"/>
      <c r="H30" s="845"/>
      <c r="I30" s="846"/>
      <c r="J30" s="315"/>
      <c r="K30" s="325"/>
    </row>
    <row r="31" spans="1:11" s="11" customFormat="1" ht="15" customHeight="1">
      <c r="A31" s="831" t="s">
        <v>8</v>
      </c>
      <c r="B31" s="329"/>
      <c r="C31" s="870"/>
      <c r="D31" s="870"/>
      <c r="E31" s="870"/>
      <c r="F31" s="330"/>
      <c r="G31" s="327"/>
      <c r="H31" s="328"/>
      <c r="I31" s="326"/>
      <c r="J31" s="328"/>
      <c r="K31" s="326"/>
    </row>
    <row r="32" spans="1:11" ht="30" customHeight="1">
      <c r="A32" s="832"/>
      <c r="B32" s="323"/>
      <c r="C32" s="834"/>
      <c r="D32" s="834"/>
      <c r="E32" s="834"/>
      <c r="F32" s="324"/>
      <c r="G32" s="317"/>
      <c r="H32" s="845"/>
      <c r="I32" s="846"/>
      <c r="J32" s="315"/>
      <c r="K32" s="325"/>
    </row>
    <row r="33" spans="1:11" s="11" customFormat="1" ht="15" customHeight="1">
      <c r="A33" s="831" t="s">
        <v>9</v>
      </c>
      <c r="B33" s="329"/>
      <c r="C33" s="870"/>
      <c r="D33" s="870"/>
      <c r="E33" s="870"/>
      <c r="F33" s="330"/>
      <c r="G33" s="327"/>
      <c r="H33" s="328"/>
      <c r="I33" s="326"/>
      <c r="J33" s="328"/>
      <c r="K33" s="326"/>
    </row>
    <row r="34" spans="1:11" ht="30" customHeight="1">
      <c r="A34" s="832"/>
      <c r="B34" s="323"/>
      <c r="C34" s="834"/>
      <c r="D34" s="834"/>
      <c r="E34" s="834"/>
      <c r="F34" s="324"/>
      <c r="G34" s="333"/>
      <c r="H34" s="871"/>
      <c r="I34" s="872"/>
      <c r="J34" s="315"/>
      <c r="K34" s="325"/>
    </row>
    <row r="35" spans="1:8" ht="15.75">
      <c r="A35" s="11"/>
      <c r="B35" s="11"/>
      <c r="C35" s="11"/>
      <c r="D35" s="11"/>
      <c r="E35" s="11"/>
      <c r="F35" s="11"/>
      <c r="G35" s="11"/>
      <c r="H35" s="11"/>
    </row>
    <row r="36" spans="1:8" ht="15.75">
      <c r="A36" s="11"/>
      <c r="B36" s="11"/>
      <c r="C36" s="11" t="s">
        <v>34</v>
      </c>
      <c r="D36" s="11"/>
      <c r="E36" s="11" t="s">
        <v>203</v>
      </c>
      <c r="F36" s="12"/>
      <c r="G36" s="11"/>
      <c r="H36" s="11"/>
    </row>
    <row r="37" spans="3:5" ht="15.75">
      <c r="C37" s="11" t="s">
        <v>34</v>
      </c>
      <c r="D37" s="11"/>
      <c r="E37" s="11" t="s">
        <v>207</v>
      </c>
    </row>
    <row r="38" spans="3:5" ht="7.5" customHeight="1">
      <c r="C38" s="11"/>
      <c r="D38" s="11"/>
      <c r="E38" s="11"/>
    </row>
    <row r="39" spans="1:11" ht="27" customHeight="1">
      <c r="A39" s="827"/>
      <c r="B39" s="827"/>
      <c r="C39" s="827"/>
      <c r="D39" s="827"/>
      <c r="E39" s="827"/>
      <c r="F39" s="827"/>
      <c r="G39" s="827"/>
      <c r="H39" s="827"/>
      <c r="I39" s="827"/>
      <c r="J39" s="827"/>
      <c r="K39" s="827"/>
    </row>
    <row r="40" spans="1:11" ht="30" customHeight="1">
      <c r="A40" s="840"/>
      <c r="B40" s="840"/>
      <c r="C40" s="840"/>
      <c r="D40" s="840"/>
      <c r="E40" s="840"/>
      <c r="F40" s="840"/>
      <c r="G40" s="840"/>
      <c r="H40" s="840"/>
      <c r="I40" s="840"/>
      <c r="J40" s="840"/>
      <c r="K40" s="840"/>
    </row>
    <row r="41" spans="1:11" ht="15" customHeight="1">
      <c r="A41" s="833"/>
      <c r="B41" s="833"/>
      <c r="C41" s="833"/>
      <c r="D41" s="617"/>
      <c r="E41" s="862"/>
      <c r="F41" s="862"/>
      <c r="G41" s="862"/>
      <c r="H41" s="862"/>
      <c r="I41" s="617"/>
      <c r="J41" s="830"/>
      <c r="K41" s="830"/>
    </row>
    <row r="42" spans="1:11" ht="30" customHeight="1">
      <c r="A42" s="839"/>
      <c r="B42" s="839"/>
      <c r="C42" s="839"/>
      <c r="D42" s="619"/>
      <c r="E42" s="841"/>
      <c r="F42" s="841"/>
      <c r="G42" s="841"/>
      <c r="H42" s="841"/>
      <c r="I42" s="621"/>
      <c r="J42" s="830"/>
      <c r="K42" s="830"/>
    </row>
    <row r="43" spans="1:11" ht="15" customHeight="1">
      <c r="A43" s="833"/>
      <c r="B43" s="833"/>
      <c r="C43" s="833"/>
      <c r="D43" s="619"/>
      <c r="E43" s="620"/>
      <c r="F43" s="620"/>
      <c r="G43" s="837"/>
      <c r="H43" s="837"/>
      <c r="I43" s="837"/>
      <c r="J43" s="830"/>
      <c r="K43" s="830"/>
    </row>
    <row r="44" spans="1:11" ht="30" customHeight="1">
      <c r="A44" s="839"/>
      <c r="B44" s="839"/>
      <c r="C44" s="839"/>
      <c r="D44" s="619"/>
      <c r="E44" s="620"/>
      <c r="F44" s="621"/>
      <c r="G44" s="837"/>
      <c r="H44" s="837"/>
      <c r="I44" s="837"/>
      <c r="J44" s="830"/>
      <c r="K44" s="830"/>
    </row>
    <row r="45" spans="1:11" ht="15" customHeight="1">
      <c r="A45" s="833"/>
      <c r="B45" s="833"/>
      <c r="C45" s="833"/>
      <c r="D45" s="619"/>
      <c r="E45" s="620"/>
      <c r="F45" s="621"/>
      <c r="G45" s="833"/>
      <c r="H45" s="833"/>
      <c r="I45" s="833"/>
      <c r="J45" s="621"/>
      <c r="K45" s="621"/>
    </row>
    <row r="46" spans="1:11" ht="30" customHeight="1">
      <c r="A46" s="839"/>
      <c r="B46" s="839"/>
      <c r="C46" s="839"/>
      <c r="D46" s="619"/>
      <c r="E46" s="620"/>
      <c r="F46" s="621"/>
      <c r="G46" s="836"/>
      <c r="H46" s="836"/>
      <c r="I46" s="836"/>
      <c r="J46" s="837"/>
      <c r="K46" s="837"/>
    </row>
    <row r="47" spans="1:11" s="11" customFormat="1" ht="15" customHeight="1">
      <c r="A47" s="619"/>
      <c r="B47" s="619"/>
      <c r="C47" s="838"/>
      <c r="D47" s="838"/>
      <c r="E47" s="838"/>
      <c r="F47" s="621"/>
      <c r="G47" s="622"/>
      <c r="H47" s="622"/>
      <c r="I47" s="622"/>
      <c r="J47" s="621"/>
      <c r="K47" s="621"/>
    </row>
    <row r="48" spans="1:11" ht="34.5" customHeight="1">
      <c r="A48" s="623"/>
      <c r="B48" s="624"/>
      <c r="C48" s="830"/>
      <c r="D48" s="830"/>
      <c r="E48" s="830"/>
      <c r="F48" s="618"/>
      <c r="G48" s="618"/>
      <c r="H48" s="830"/>
      <c r="I48" s="830"/>
      <c r="J48" s="830"/>
      <c r="K48" s="830"/>
    </row>
    <row r="49" spans="1:11" s="11" customFormat="1" ht="15" customHeight="1">
      <c r="A49" s="826"/>
      <c r="B49" s="624"/>
      <c r="C49" s="827"/>
      <c r="D49" s="827"/>
      <c r="E49" s="827"/>
      <c r="F49" s="618"/>
      <c r="G49" s="618"/>
      <c r="H49" s="618"/>
      <c r="I49" s="618"/>
      <c r="J49" s="618"/>
      <c r="K49" s="618"/>
    </row>
    <row r="50" spans="1:11" ht="30" customHeight="1">
      <c r="A50" s="826"/>
      <c r="B50" s="625"/>
      <c r="C50" s="828"/>
      <c r="D50" s="828"/>
      <c r="E50" s="828"/>
      <c r="F50" s="626"/>
      <c r="G50" s="618"/>
      <c r="H50" s="830"/>
      <c r="I50" s="830"/>
      <c r="J50" s="624"/>
      <c r="K50" s="627"/>
    </row>
    <row r="51" spans="1:11" s="11" customFormat="1" ht="15" customHeight="1">
      <c r="A51" s="826"/>
      <c r="B51" s="624"/>
      <c r="C51" s="827"/>
      <c r="D51" s="827"/>
      <c r="E51" s="827"/>
      <c r="F51" s="618"/>
      <c r="G51" s="618"/>
      <c r="H51" s="618"/>
      <c r="I51" s="618"/>
      <c r="J51" s="618"/>
      <c r="K51" s="618"/>
    </row>
    <row r="52" spans="1:11" ht="30" customHeight="1">
      <c r="A52" s="826"/>
      <c r="B52" s="625"/>
      <c r="C52" s="828"/>
      <c r="D52" s="828"/>
      <c r="E52" s="828"/>
      <c r="F52" s="626"/>
      <c r="G52" s="618"/>
      <c r="H52" s="830"/>
      <c r="I52" s="830"/>
      <c r="J52" s="624"/>
      <c r="K52" s="627"/>
    </row>
    <row r="53" spans="1:11" s="11" customFormat="1" ht="15" customHeight="1">
      <c r="A53" s="826"/>
      <c r="B53" s="624"/>
      <c r="C53" s="827"/>
      <c r="D53" s="827"/>
      <c r="E53" s="827"/>
      <c r="F53" s="618"/>
      <c r="G53" s="618"/>
      <c r="H53" s="618"/>
      <c r="I53" s="618"/>
      <c r="J53" s="618"/>
      <c r="K53" s="618"/>
    </row>
    <row r="54" spans="1:11" ht="30" customHeight="1">
      <c r="A54" s="826"/>
      <c r="B54" s="625"/>
      <c r="C54" s="828"/>
      <c r="D54" s="828"/>
      <c r="E54" s="828"/>
      <c r="F54" s="626"/>
      <c r="G54" s="618"/>
      <c r="H54" s="830"/>
      <c r="I54" s="830"/>
      <c r="J54" s="624"/>
      <c r="K54" s="627"/>
    </row>
    <row r="55" spans="1:11" s="11" customFormat="1" ht="15" customHeight="1">
      <c r="A55" s="826"/>
      <c r="B55" s="624"/>
      <c r="C55" s="827"/>
      <c r="D55" s="827"/>
      <c r="E55" s="827"/>
      <c r="F55" s="618"/>
      <c r="G55" s="618"/>
      <c r="H55" s="618"/>
      <c r="I55" s="618"/>
      <c r="J55" s="618"/>
      <c r="K55" s="618"/>
    </row>
    <row r="56" spans="1:11" ht="30" customHeight="1">
      <c r="A56" s="826"/>
      <c r="B56" s="625"/>
      <c r="C56" s="828"/>
      <c r="D56" s="828"/>
      <c r="E56" s="828"/>
      <c r="F56" s="626"/>
      <c r="G56" s="618"/>
      <c r="H56" s="830"/>
      <c r="I56" s="830"/>
      <c r="J56" s="624"/>
      <c r="K56" s="627"/>
    </row>
    <row r="57" spans="1:11" s="11" customFormat="1" ht="15" customHeight="1">
      <c r="A57" s="826"/>
      <c r="B57" s="624"/>
      <c r="C57" s="827"/>
      <c r="D57" s="827"/>
      <c r="E57" s="827"/>
      <c r="F57" s="618"/>
      <c r="G57" s="618"/>
      <c r="H57" s="618"/>
      <c r="I57" s="618"/>
      <c r="J57" s="618"/>
      <c r="K57" s="618"/>
    </row>
    <row r="58" spans="1:11" ht="30" customHeight="1">
      <c r="A58" s="826"/>
      <c r="B58" s="625"/>
      <c r="C58" s="828"/>
      <c r="D58" s="828"/>
      <c r="E58" s="828"/>
      <c r="F58" s="626"/>
      <c r="G58" s="618"/>
      <c r="H58" s="830"/>
      <c r="I58" s="830"/>
      <c r="J58" s="624"/>
      <c r="K58" s="627"/>
    </row>
    <row r="59" spans="1:11" s="11" customFormat="1" ht="15" customHeight="1">
      <c r="A59" s="826"/>
      <c r="B59" s="624"/>
      <c r="C59" s="827"/>
      <c r="D59" s="827"/>
      <c r="E59" s="827"/>
      <c r="F59" s="618"/>
      <c r="G59" s="618"/>
      <c r="H59" s="618"/>
      <c r="I59" s="618"/>
      <c r="J59" s="618"/>
      <c r="K59" s="618"/>
    </row>
    <row r="60" spans="1:11" ht="30" customHeight="1">
      <c r="A60" s="826"/>
      <c r="B60" s="625"/>
      <c r="C60" s="828"/>
      <c r="D60" s="828"/>
      <c r="E60" s="828"/>
      <c r="F60" s="626"/>
      <c r="G60" s="618"/>
      <c r="H60" s="830"/>
      <c r="I60" s="830"/>
      <c r="J60" s="624"/>
      <c r="K60" s="627"/>
    </row>
    <row r="61" spans="1:11" s="11" customFormat="1" ht="15" customHeight="1">
      <c r="A61" s="826"/>
      <c r="B61" s="624"/>
      <c r="C61" s="827"/>
      <c r="D61" s="827"/>
      <c r="E61" s="827"/>
      <c r="F61" s="618"/>
      <c r="G61" s="618"/>
      <c r="H61" s="618"/>
      <c r="I61" s="618"/>
      <c r="J61" s="618"/>
      <c r="K61" s="618"/>
    </row>
    <row r="62" spans="1:11" ht="30" customHeight="1">
      <c r="A62" s="826"/>
      <c r="B62" s="625"/>
      <c r="C62" s="828"/>
      <c r="D62" s="828"/>
      <c r="E62" s="828"/>
      <c r="F62" s="626"/>
      <c r="G62" s="618"/>
      <c r="H62" s="830"/>
      <c r="I62" s="830"/>
      <c r="J62" s="624"/>
      <c r="K62" s="627"/>
    </row>
    <row r="63" spans="1:11" s="11" customFormat="1" ht="15" customHeight="1">
      <c r="A63" s="826"/>
      <c r="B63" s="624"/>
      <c r="C63" s="827"/>
      <c r="D63" s="827"/>
      <c r="E63" s="827"/>
      <c r="F63" s="618"/>
      <c r="G63" s="618"/>
      <c r="H63" s="618"/>
      <c r="I63" s="618"/>
      <c r="J63" s="618"/>
      <c r="K63" s="618"/>
    </row>
    <row r="64" spans="1:11" ht="30" customHeight="1">
      <c r="A64" s="826"/>
      <c r="B64" s="625"/>
      <c r="C64" s="828"/>
      <c r="D64" s="828"/>
      <c r="E64" s="828"/>
      <c r="F64" s="626"/>
      <c r="G64" s="618"/>
      <c r="H64" s="830"/>
      <c r="I64" s="830"/>
      <c r="J64" s="624"/>
      <c r="K64" s="627"/>
    </row>
    <row r="65" spans="1:11" s="11" customFormat="1" ht="15" customHeight="1">
      <c r="A65" s="826"/>
      <c r="B65" s="624"/>
      <c r="C65" s="827"/>
      <c r="D65" s="827"/>
      <c r="E65" s="827"/>
      <c r="F65" s="618"/>
      <c r="G65" s="618"/>
      <c r="H65" s="618"/>
      <c r="I65" s="618"/>
      <c r="J65" s="618"/>
      <c r="K65" s="618"/>
    </row>
    <row r="66" spans="1:11" ht="30" customHeight="1">
      <c r="A66" s="826"/>
      <c r="B66" s="625"/>
      <c r="C66" s="828"/>
      <c r="D66" s="828"/>
      <c r="E66" s="828"/>
      <c r="F66" s="626"/>
      <c r="G66" s="618"/>
      <c r="H66" s="830"/>
      <c r="I66" s="830"/>
      <c r="J66" s="624"/>
      <c r="K66" s="627"/>
    </row>
    <row r="67" spans="1:11" s="11" customFormat="1" ht="15" customHeight="1">
      <c r="A67" s="826"/>
      <c r="B67" s="624"/>
      <c r="C67" s="827"/>
      <c r="D67" s="827"/>
      <c r="E67" s="827"/>
      <c r="F67" s="618"/>
      <c r="G67" s="618"/>
      <c r="H67" s="618"/>
      <c r="I67" s="618"/>
      <c r="J67" s="618"/>
      <c r="K67" s="618"/>
    </row>
    <row r="68" spans="1:11" ht="30" customHeight="1">
      <c r="A68" s="826"/>
      <c r="B68" s="625"/>
      <c r="C68" s="828"/>
      <c r="D68" s="828"/>
      <c r="E68" s="828"/>
      <c r="F68" s="626"/>
      <c r="G68" s="618"/>
      <c r="H68" s="830"/>
      <c r="I68" s="830"/>
      <c r="J68" s="624"/>
      <c r="K68" s="627"/>
    </row>
    <row r="69" spans="1:11" s="11" customFormat="1" ht="15" customHeight="1">
      <c r="A69" s="826"/>
      <c r="B69" s="624"/>
      <c r="C69" s="827"/>
      <c r="D69" s="827"/>
      <c r="E69" s="827"/>
      <c r="F69" s="618"/>
      <c r="G69" s="618"/>
      <c r="H69" s="618"/>
      <c r="I69" s="618"/>
      <c r="J69" s="618"/>
      <c r="K69" s="618"/>
    </row>
    <row r="70" spans="1:11" ht="30" customHeight="1">
      <c r="A70" s="826"/>
      <c r="B70" s="625"/>
      <c r="C70" s="828"/>
      <c r="D70" s="828"/>
      <c r="E70" s="828"/>
      <c r="F70" s="626"/>
      <c r="G70" s="618"/>
      <c r="H70" s="830"/>
      <c r="I70" s="830"/>
      <c r="J70" s="624"/>
      <c r="K70" s="627"/>
    </row>
    <row r="71" spans="1:11" s="11" customFormat="1" ht="15" customHeight="1">
      <c r="A71" s="826"/>
      <c r="B71" s="624"/>
      <c r="C71" s="827"/>
      <c r="D71" s="827"/>
      <c r="E71" s="827"/>
      <c r="F71" s="618"/>
      <c r="G71" s="618"/>
      <c r="H71" s="618"/>
      <c r="I71" s="618"/>
      <c r="J71" s="618"/>
      <c r="K71" s="618"/>
    </row>
    <row r="72" spans="1:11" ht="30" customHeight="1">
      <c r="A72" s="826"/>
      <c r="B72" s="625"/>
      <c r="C72" s="828"/>
      <c r="D72" s="828"/>
      <c r="E72" s="828"/>
      <c r="F72" s="626"/>
      <c r="G72" s="628"/>
      <c r="H72" s="829"/>
      <c r="I72" s="829"/>
      <c r="J72" s="624"/>
      <c r="K72" s="627"/>
    </row>
    <row r="73" spans="1:8" ht="15.75">
      <c r="A73" s="11"/>
      <c r="B73" s="11"/>
      <c r="C73" s="11"/>
      <c r="D73" s="11"/>
      <c r="E73" s="11"/>
      <c r="F73" s="11"/>
      <c r="G73" s="11"/>
      <c r="H73" s="11"/>
    </row>
    <row r="74" spans="1:8" ht="15.75">
      <c r="A74" s="11"/>
      <c r="B74" s="11"/>
      <c r="C74" s="11"/>
      <c r="D74" s="11"/>
      <c r="E74" s="11"/>
      <c r="F74" s="12"/>
      <c r="G74" s="11"/>
      <c r="H74" s="11"/>
    </row>
    <row r="75" spans="3:5" ht="15.75">
      <c r="C75" s="11"/>
      <c r="D75" s="11"/>
      <c r="E75" s="11"/>
    </row>
  </sheetData>
  <sheetProtection/>
  <mergeCells count="151">
    <mergeCell ref="L7:L8"/>
    <mergeCell ref="J11:K12"/>
    <mergeCell ref="G21:G22"/>
    <mergeCell ref="H21:I22"/>
    <mergeCell ref="G23:G24"/>
    <mergeCell ref="H23:I24"/>
    <mergeCell ref="G15:G16"/>
    <mergeCell ref="H15:I16"/>
    <mergeCell ref="G17:G18"/>
    <mergeCell ref="H17:I18"/>
    <mergeCell ref="G25:G26"/>
    <mergeCell ref="H25:I26"/>
    <mergeCell ref="G7:I7"/>
    <mergeCell ref="J7:K7"/>
    <mergeCell ref="J8:K8"/>
    <mergeCell ref="G27:G28"/>
    <mergeCell ref="H27:I28"/>
    <mergeCell ref="J10:K10"/>
    <mergeCell ref="G13:G14"/>
    <mergeCell ref="H13:I14"/>
    <mergeCell ref="A1:K1"/>
    <mergeCell ref="A2:K2"/>
    <mergeCell ref="A3:C3"/>
    <mergeCell ref="E3:H3"/>
    <mergeCell ref="J3:J4"/>
    <mergeCell ref="K3:K4"/>
    <mergeCell ref="A4:C4"/>
    <mergeCell ref="E4:H4"/>
    <mergeCell ref="A5:C5"/>
    <mergeCell ref="G5:I6"/>
    <mergeCell ref="J5:K6"/>
    <mergeCell ref="A6:C6"/>
    <mergeCell ref="A7:C7"/>
    <mergeCell ref="A8:C8"/>
    <mergeCell ref="G8:I8"/>
    <mergeCell ref="G11:G12"/>
    <mergeCell ref="H11:I12"/>
    <mergeCell ref="C9:E9"/>
    <mergeCell ref="C10:E10"/>
    <mergeCell ref="H10:I10"/>
    <mergeCell ref="C12:E12"/>
    <mergeCell ref="A13:A14"/>
    <mergeCell ref="C13:E13"/>
    <mergeCell ref="C14:E14"/>
    <mergeCell ref="A11:A12"/>
    <mergeCell ref="C11:E11"/>
    <mergeCell ref="A21:A22"/>
    <mergeCell ref="C21:E21"/>
    <mergeCell ref="C22:E22"/>
    <mergeCell ref="C16:E16"/>
    <mergeCell ref="A17:A18"/>
    <mergeCell ref="C17:E17"/>
    <mergeCell ref="C18:E18"/>
    <mergeCell ref="A15:A16"/>
    <mergeCell ref="C15:E15"/>
    <mergeCell ref="G19:G20"/>
    <mergeCell ref="H19:I20"/>
    <mergeCell ref="A23:A24"/>
    <mergeCell ref="C23:E23"/>
    <mergeCell ref="C24:E24"/>
    <mergeCell ref="A19:A20"/>
    <mergeCell ref="C19:E19"/>
    <mergeCell ref="C20:E20"/>
    <mergeCell ref="A25:A26"/>
    <mergeCell ref="C25:E25"/>
    <mergeCell ref="C26:E26"/>
    <mergeCell ref="A31:A32"/>
    <mergeCell ref="C31:E31"/>
    <mergeCell ref="C32:E32"/>
    <mergeCell ref="H32:I32"/>
    <mergeCell ref="A27:A28"/>
    <mergeCell ref="C27:E27"/>
    <mergeCell ref="C28:E28"/>
    <mergeCell ref="A29:A30"/>
    <mergeCell ref="C29:E29"/>
    <mergeCell ref="C30:E30"/>
    <mergeCell ref="G29:G30"/>
    <mergeCell ref="H29:I30"/>
    <mergeCell ref="A33:A34"/>
    <mergeCell ref="C33:E33"/>
    <mergeCell ref="C34:E34"/>
    <mergeCell ref="H34:I34"/>
    <mergeCell ref="A39:K39"/>
    <mergeCell ref="A40:K40"/>
    <mergeCell ref="A41:C41"/>
    <mergeCell ref="E41:H41"/>
    <mergeCell ref="J41:J42"/>
    <mergeCell ref="K41:K42"/>
    <mergeCell ref="A42:C42"/>
    <mergeCell ref="E42:H42"/>
    <mergeCell ref="A43:C43"/>
    <mergeCell ref="G43:I44"/>
    <mergeCell ref="J43:K44"/>
    <mergeCell ref="A44:C44"/>
    <mergeCell ref="A45:C45"/>
    <mergeCell ref="G45:I45"/>
    <mergeCell ref="A46:C46"/>
    <mergeCell ref="G46:I46"/>
    <mergeCell ref="J46:K46"/>
    <mergeCell ref="C47:E47"/>
    <mergeCell ref="C48:E48"/>
    <mergeCell ref="H48:I48"/>
    <mergeCell ref="J48:K48"/>
    <mergeCell ref="A49:A50"/>
    <mergeCell ref="C49:E49"/>
    <mergeCell ref="C50:E50"/>
    <mergeCell ref="H50:I50"/>
    <mergeCell ref="A51:A52"/>
    <mergeCell ref="C51:E51"/>
    <mergeCell ref="C52:E52"/>
    <mergeCell ref="H52:I52"/>
    <mergeCell ref="A53:A54"/>
    <mergeCell ref="C53:E53"/>
    <mergeCell ref="C54:E54"/>
    <mergeCell ref="H54:I54"/>
    <mergeCell ref="A55:A56"/>
    <mergeCell ref="C55:E55"/>
    <mergeCell ref="C56:E56"/>
    <mergeCell ref="H56:I56"/>
    <mergeCell ref="A57:A58"/>
    <mergeCell ref="C57:E57"/>
    <mergeCell ref="C58:E58"/>
    <mergeCell ref="H58:I58"/>
    <mergeCell ref="A59:A60"/>
    <mergeCell ref="C59:E59"/>
    <mergeCell ref="C60:E60"/>
    <mergeCell ref="H60:I60"/>
    <mergeCell ref="A61:A62"/>
    <mergeCell ref="C61:E61"/>
    <mergeCell ref="C62:E62"/>
    <mergeCell ref="H62:I62"/>
    <mergeCell ref="A63:A64"/>
    <mergeCell ref="C63:E63"/>
    <mergeCell ref="C64:E64"/>
    <mergeCell ref="H64:I64"/>
    <mergeCell ref="A65:A66"/>
    <mergeCell ref="C65:E65"/>
    <mergeCell ref="C66:E66"/>
    <mergeCell ref="H66:I66"/>
    <mergeCell ref="A67:A68"/>
    <mergeCell ref="C67:E67"/>
    <mergeCell ref="C68:E68"/>
    <mergeCell ref="H68:I68"/>
    <mergeCell ref="A69:A70"/>
    <mergeCell ref="C69:E69"/>
    <mergeCell ref="C70:E70"/>
    <mergeCell ref="H70:I70"/>
    <mergeCell ref="A71:A72"/>
    <mergeCell ref="C71:E71"/>
    <mergeCell ref="C72:E72"/>
    <mergeCell ref="H72:I72"/>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rowBreaks count="1" manualBreakCount="1">
    <brk id="38" max="10" man="1"/>
  </rowBreaks>
</worksheet>
</file>

<file path=xl/worksheets/sheet9.xml><?xml version="1.0" encoding="utf-8"?>
<worksheet xmlns="http://schemas.openxmlformats.org/spreadsheetml/2006/main" xmlns:r="http://schemas.openxmlformats.org/officeDocument/2006/relationships">
  <sheetPr>
    <tabColor indexed="10"/>
  </sheetPr>
  <dimension ref="A1:DN100"/>
  <sheetViews>
    <sheetView showZeros="0" view="pageBreakPreview" zoomScaleSheetLayoutView="100" zoomScalePageLayoutView="0" workbookViewId="0" topLeftCell="A79">
      <selection activeCell="A50" sqref="A50:BG50"/>
    </sheetView>
  </sheetViews>
  <sheetFormatPr defaultColWidth="9.00390625" defaultRowHeight="13.5"/>
  <cols>
    <col min="1" max="118" width="1.4921875" style="471" customWidth="1"/>
    <col min="119" max="16384" width="9.00390625" style="471" customWidth="1"/>
  </cols>
  <sheetData>
    <row r="1" spans="1:118" s="13" customFormat="1" ht="30" customHeight="1">
      <c r="A1" s="790" t="str">
        <f>'申込書（低）'!A1</f>
        <v>第１8回スポーツショップライカム杯 秋季小学生バレーボール大会</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c r="AZ1" s="790"/>
      <c r="BA1" s="790"/>
      <c r="BB1" s="790"/>
      <c r="BC1" s="790"/>
      <c r="BD1" s="790"/>
      <c r="BE1" s="790"/>
      <c r="BF1" s="790"/>
      <c r="BG1" s="790"/>
      <c r="BH1" s="790" t="str">
        <f>A1</f>
        <v>第１8回スポーツショップライカム杯 秋季小学生バレーボール大会</v>
      </c>
      <c r="BI1" s="790"/>
      <c r="BJ1" s="790"/>
      <c r="BK1" s="790"/>
      <c r="BL1" s="790"/>
      <c r="BM1" s="790"/>
      <c r="BN1" s="790"/>
      <c r="BO1" s="790"/>
      <c r="BP1" s="790"/>
      <c r="BQ1" s="790"/>
      <c r="BR1" s="790"/>
      <c r="BS1" s="790"/>
      <c r="BT1" s="790"/>
      <c r="BU1" s="790"/>
      <c r="BV1" s="790"/>
      <c r="BW1" s="790"/>
      <c r="BX1" s="790"/>
      <c r="BY1" s="790"/>
      <c r="BZ1" s="790"/>
      <c r="CA1" s="790"/>
      <c r="CB1" s="790"/>
      <c r="CC1" s="790"/>
      <c r="CD1" s="790"/>
      <c r="CE1" s="790"/>
      <c r="CF1" s="790"/>
      <c r="CG1" s="790"/>
      <c r="CH1" s="790"/>
      <c r="CI1" s="790"/>
      <c r="CJ1" s="790"/>
      <c r="CK1" s="790"/>
      <c r="CL1" s="790"/>
      <c r="CM1" s="790"/>
      <c r="CN1" s="790"/>
      <c r="CO1" s="790"/>
      <c r="CP1" s="790"/>
      <c r="CQ1" s="790"/>
      <c r="CR1" s="790"/>
      <c r="CS1" s="790"/>
      <c r="CT1" s="790"/>
      <c r="CU1" s="790"/>
      <c r="CV1" s="790"/>
      <c r="CW1" s="790"/>
      <c r="CX1" s="790"/>
      <c r="CY1" s="790"/>
      <c r="CZ1" s="790"/>
      <c r="DA1" s="790"/>
      <c r="DB1" s="790"/>
      <c r="DC1" s="790"/>
      <c r="DD1" s="790"/>
      <c r="DE1" s="790"/>
      <c r="DF1" s="790"/>
      <c r="DG1" s="790"/>
      <c r="DH1" s="790"/>
      <c r="DI1" s="790"/>
      <c r="DJ1" s="790"/>
      <c r="DK1" s="790"/>
      <c r="DL1" s="790"/>
      <c r="DM1" s="790"/>
      <c r="DN1" s="790"/>
    </row>
    <row r="2" spans="1:118" s="13" customFormat="1" ht="5.2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row>
    <row r="3" spans="1:118" s="13" customFormat="1" ht="30" customHeight="1">
      <c r="A3" s="790">
        <f>'要綱'!A3</f>
        <v>0</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0"/>
      <c r="AX3" s="790"/>
      <c r="AY3" s="790"/>
      <c r="AZ3" s="790"/>
      <c r="BA3" s="790"/>
      <c r="BB3" s="790"/>
      <c r="BC3" s="790"/>
      <c r="BD3" s="790"/>
      <c r="BE3" s="790"/>
      <c r="BF3" s="790"/>
      <c r="BG3" s="790"/>
      <c r="BH3" s="790">
        <f>A3</f>
        <v>0</v>
      </c>
      <c r="BI3" s="790"/>
      <c r="BJ3" s="790"/>
      <c r="BK3" s="790"/>
      <c r="BL3" s="790"/>
      <c r="BM3" s="790"/>
      <c r="BN3" s="790"/>
      <c r="BO3" s="790"/>
      <c r="BP3" s="790"/>
      <c r="BQ3" s="790"/>
      <c r="BR3" s="790"/>
      <c r="BS3" s="790"/>
      <c r="BT3" s="790"/>
      <c r="BU3" s="790"/>
      <c r="BV3" s="790"/>
      <c r="BW3" s="790"/>
      <c r="BX3" s="790"/>
      <c r="BY3" s="790"/>
      <c r="BZ3" s="790"/>
      <c r="CA3" s="790"/>
      <c r="CB3" s="790"/>
      <c r="CC3" s="790"/>
      <c r="CD3" s="790"/>
      <c r="CE3" s="790"/>
      <c r="CF3" s="790"/>
      <c r="CG3" s="790"/>
      <c r="CH3" s="790"/>
      <c r="CI3" s="790"/>
      <c r="CJ3" s="790"/>
      <c r="CK3" s="790"/>
      <c r="CL3" s="790"/>
      <c r="CM3" s="790"/>
      <c r="CN3" s="790"/>
      <c r="CO3" s="790"/>
      <c r="CP3" s="790"/>
      <c r="CQ3" s="790"/>
      <c r="CR3" s="790"/>
      <c r="CS3" s="790"/>
      <c r="CT3" s="790"/>
      <c r="CU3" s="790"/>
      <c r="CV3" s="790"/>
      <c r="CW3" s="790"/>
      <c r="CX3" s="790"/>
      <c r="CY3" s="790"/>
      <c r="CZ3" s="790"/>
      <c r="DA3" s="790"/>
      <c r="DB3" s="790"/>
      <c r="DC3" s="790"/>
      <c r="DD3" s="790"/>
      <c r="DE3" s="790"/>
      <c r="DF3" s="790"/>
      <c r="DG3" s="790"/>
      <c r="DH3" s="790"/>
      <c r="DI3" s="790"/>
      <c r="DJ3" s="790"/>
      <c r="DK3" s="790"/>
      <c r="DL3" s="790"/>
      <c r="DM3" s="790"/>
      <c r="DN3" s="790"/>
    </row>
    <row r="4" spans="1:118" s="13" customFormat="1" ht="30" customHeight="1">
      <c r="A4" s="791" t="str">
        <f>'対戦表'!A4</f>
        <v>低学年の部　対戦表</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791"/>
      <c r="BA4" s="791"/>
      <c r="BB4" s="791"/>
      <c r="BC4" s="791"/>
      <c r="BD4" s="791"/>
      <c r="BE4" s="791"/>
      <c r="BF4" s="791"/>
      <c r="BG4" s="791"/>
      <c r="BH4" s="791" t="str">
        <f>A4</f>
        <v>低学年の部　対戦表</v>
      </c>
      <c r="BI4" s="791"/>
      <c r="BJ4" s="791"/>
      <c r="BK4" s="791"/>
      <c r="BL4" s="791"/>
      <c r="BM4" s="791"/>
      <c r="BN4" s="791"/>
      <c r="BO4" s="791"/>
      <c r="BP4" s="791"/>
      <c r="BQ4" s="791"/>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row>
    <row r="5" spans="1:118" s="13" customFormat="1" ht="16.5"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row>
    <row r="6" spans="1:118" s="160" customFormat="1" ht="27.75" customHeight="1">
      <c r="A6" s="134"/>
      <c r="B6" s="134"/>
      <c r="C6" s="134"/>
      <c r="D6" s="134"/>
      <c r="E6" s="134"/>
      <c r="F6" s="134"/>
      <c r="G6" s="134"/>
      <c r="H6" s="134"/>
      <c r="I6" s="134"/>
      <c r="J6" s="134"/>
      <c r="K6" s="134"/>
      <c r="L6" s="158"/>
      <c r="M6" s="816" t="str">
        <f>'対戦表'!M6</f>
        <v>令和5年10月14日(土)</v>
      </c>
      <c r="N6" s="816"/>
      <c r="O6" s="816"/>
      <c r="P6" s="816"/>
      <c r="Q6" s="816"/>
      <c r="R6" s="816"/>
      <c r="S6" s="816"/>
      <c r="T6" s="816"/>
      <c r="U6" s="816"/>
      <c r="V6" s="816"/>
      <c r="W6" s="816"/>
      <c r="X6" s="816"/>
      <c r="Y6" s="816"/>
      <c r="Z6" s="816"/>
      <c r="AA6" s="816"/>
      <c r="AB6" s="816"/>
      <c r="AC6" s="816"/>
      <c r="AD6" s="816">
        <f>'対戦表'!AD6</f>
        <v>0</v>
      </c>
      <c r="AE6" s="816"/>
      <c r="AF6" s="816"/>
      <c r="AG6" s="816"/>
      <c r="AH6" s="816"/>
      <c r="AI6" s="816"/>
      <c r="AJ6" s="816"/>
      <c r="AK6" s="816"/>
      <c r="AL6" s="816"/>
      <c r="AM6" s="816"/>
      <c r="AN6" s="816"/>
      <c r="AO6" s="816"/>
      <c r="AP6" s="816"/>
      <c r="AQ6" s="816"/>
      <c r="AR6" s="816"/>
      <c r="AS6" s="816"/>
      <c r="AT6" s="816"/>
      <c r="AU6" s="159"/>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58"/>
      <c r="BT6" s="816" t="str">
        <f>M6</f>
        <v>令和5年10月14日(土)</v>
      </c>
      <c r="BU6" s="816"/>
      <c r="BV6" s="816"/>
      <c r="BW6" s="816"/>
      <c r="BX6" s="816"/>
      <c r="BY6" s="816"/>
      <c r="BZ6" s="816"/>
      <c r="CA6" s="816"/>
      <c r="CB6" s="816"/>
      <c r="CC6" s="816"/>
      <c r="CD6" s="816"/>
      <c r="CE6" s="816"/>
      <c r="CF6" s="816"/>
      <c r="CG6" s="816"/>
      <c r="CH6" s="816"/>
      <c r="CI6" s="816"/>
      <c r="CJ6" s="816"/>
      <c r="CK6" s="816">
        <f>AD6</f>
        <v>0</v>
      </c>
      <c r="CL6" s="816"/>
      <c r="CM6" s="816"/>
      <c r="CN6" s="816"/>
      <c r="CO6" s="816"/>
      <c r="CP6" s="816"/>
      <c r="CQ6" s="816"/>
      <c r="CR6" s="816"/>
      <c r="CS6" s="816"/>
      <c r="CT6" s="816"/>
      <c r="CU6" s="816"/>
      <c r="CV6" s="816"/>
      <c r="CW6" s="816"/>
      <c r="CX6" s="816"/>
      <c r="CY6" s="816"/>
      <c r="CZ6" s="816"/>
      <c r="DA6" s="816"/>
      <c r="DB6" s="159"/>
      <c r="DC6" s="134"/>
      <c r="DD6" s="134"/>
      <c r="DE6" s="134"/>
      <c r="DF6" s="134"/>
      <c r="DG6" s="134"/>
      <c r="DH6" s="134"/>
      <c r="DI6" s="134"/>
      <c r="DJ6" s="134"/>
      <c r="DK6" s="134"/>
      <c r="DL6" s="134"/>
      <c r="DM6" s="134"/>
      <c r="DN6" s="134"/>
    </row>
    <row r="7" spans="1:118" s="160" customFormat="1" ht="27.75" customHeight="1">
      <c r="A7" s="134"/>
      <c r="B7" s="134"/>
      <c r="C7" s="134"/>
      <c r="D7" s="134"/>
      <c r="E7" s="134"/>
      <c r="F7" s="134"/>
      <c r="G7" s="134"/>
      <c r="H7" s="134"/>
      <c r="I7" s="134"/>
      <c r="J7" s="134"/>
      <c r="K7" s="134"/>
      <c r="L7" s="161"/>
      <c r="M7" s="811">
        <f>'対戦表'!M7</f>
        <v>0</v>
      </c>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144"/>
      <c r="AU7" s="162"/>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61"/>
      <c r="BT7" s="811">
        <f>M7</f>
        <v>0</v>
      </c>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144"/>
      <c r="DB7" s="162"/>
      <c r="DC7" s="134"/>
      <c r="DD7" s="134"/>
      <c r="DE7" s="134"/>
      <c r="DF7" s="134"/>
      <c r="DG7" s="134"/>
      <c r="DH7" s="134"/>
      <c r="DI7" s="134"/>
      <c r="DJ7" s="134"/>
      <c r="DK7" s="134"/>
      <c r="DL7" s="134"/>
      <c r="DM7" s="134"/>
      <c r="DN7" s="134"/>
    </row>
    <row r="8" spans="1:118" s="137" customFormat="1" ht="16.5" customHeight="1">
      <c r="A8" s="13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5"/>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row>
    <row r="9" spans="1:118" s="137" customFormat="1" ht="16.5" customHeight="1">
      <c r="A9" s="135"/>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5"/>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row>
    <row r="10" spans="1:118" s="84" customFormat="1" ht="15" customHeight="1">
      <c r="A10" s="140"/>
      <c r="B10" s="140"/>
      <c r="C10" s="140"/>
      <c r="D10" s="140"/>
      <c r="E10" s="137"/>
      <c r="F10" s="137"/>
      <c r="G10" s="137"/>
      <c r="H10" s="137"/>
      <c r="I10" s="137"/>
      <c r="J10" s="137"/>
      <c r="K10" s="157"/>
      <c r="L10" s="137"/>
      <c r="M10" s="137"/>
      <c r="N10" s="137"/>
      <c r="O10" s="154"/>
      <c r="P10" s="154"/>
      <c r="Q10" s="154"/>
      <c r="R10" s="154"/>
      <c r="S10" s="137"/>
      <c r="T10" s="137"/>
      <c r="U10" s="137"/>
      <c r="V10" s="346"/>
      <c r="W10" s="147"/>
      <c r="X10" s="147"/>
      <c r="Y10" s="137"/>
      <c r="Z10" s="137"/>
      <c r="AA10" s="137"/>
      <c r="AB10" s="137"/>
      <c r="AC10" s="137"/>
      <c r="AD10" s="137"/>
      <c r="AE10" s="137"/>
      <c r="AF10" s="137"/>
      <c r="AG10" s="137"/>
      <c r="AH10" s="137"/>
      <c r="AI10" s="137"/>
      <c r="AJ10" s="137"/>
      <c r="AK10" s="137"/>
      <c r="AL10" s="137"/>
      <c r="AM10" s="157"/>
      <c r="AN10" s="154"/>
      <c r="AO10" s="154"/>
      <c r="AP10" s="154"/>
      <c r="AQ10" s="154"/>
      <c r="AR10" s="154"/>
      <c r="AS10" s="154"/>
      <c r="AT10" s="154"/>
      <c r="AU10" s="154"/>
      <c r="AV10" s="154"/>
      <c r="AW10" s="154"/>
      <c r="AX10" s="346"/>
      <c r="AY10" s="138"/>
      <c r="AZ10" s="138"/>
      <c r="BA10" s="138"/>
      <c r="BB10" s="152"/>
      <c r="BC10" s="152"/>
      <c r="BD10" s="151"/>
      <c r="BE10" s="151"/>
      <c r="BF10" s="151"/>
      <c r="BG10" s="151"/>
      <c r="BH10" s="140"/>
      <c r="BI10" s="140"/>
      <c r="BJ10" s="140"/>
      <c r="BK10" s="140"/>
      <c r="BL10" s="137"/>
      <c r="BM10" s="137"/>
      <c r="BN10" s="137"/>
      <c r="BO10" s="137"/>
      <c r="BP10" s="137"/>
      <c r="BQ10" s="137"/>
      <c r="BR10" s="157"/>
      <c r="BS10" s="137"/>
      <c r="BT10" s="137"/>
      <c r="BU10" s="137"/>
      <c r="BV10" s="154"/>
      <c r="BW10" s="154"/>
      <c r="BX10" s="154"/>
      <c r="BY10" s="154"/>
      <c r="BZ10" s="137"/>
      <c r="CA10" s="137"/>
      <c r="CB10" s="137"/>
      <c r="CC10" s="346"/>
      <c r="CD10" s="147"/>
      <c r="CE10" s="147"/>
      <c r="CF10" s="137"/>
      <c r="CG10" s="137"/>
      <c r="CH10" s="137"/>
      <c r="CI10" s="137"/>
      <c r="CJ10" s="137"/>
      <c r="CK10" s="137"/>
      <c r="CL10" s="137"/>
      <c r="CM10" s="137"/>
      <c r="CN10" s="137"/>
      <c r="CO10" s="137"/>
      <c r="CP10" s="137"/>
      <c r="CQ10" s="137"/>
      <c r="CR10" s="137"/>
      <c r="CS10" s="137"/>
      <c r="CT10" s="157"/>
      <c r="CU10" s="154"/>
      <c r="CV10" s="154"/>
      <c r="CW10" s="154"/>
      <c r="CX10" s="154"/>
      <c r="CY10" s="154"/>
      <c r="CZ10" s="154"/>
      <c r="DA10" s="154"/>
      <c r="DB10" s="154"/>
      <c r="DC10" s="154"/>
      <c r="DD10" s="154"/>
      <c r="DE10" s="346"/>
      <c r="DF10" s="138"/>
      <c r="DG10" s="138"/>
      <c r="DH10" s="138"/>
      <c r="DI10" s="152"/>
      <c r="DJ10" s="152"/>
      <c r="DK10" s="151"/>
      <c r="DL10" s="151"/>
      <c r="DM10" s="151"/>
      <c r="DN10" s="151"/>
    </row>
    <row r="11" spans="1:118" s="84" customFormat="1" ht="15" customHeight="1">
      <c r="A11" s="140"/>
      <c r="B11" s="784" t="s">
        <v>22</v>
      </c>
      <c r="C11" s="785"/>
      <c r="D11" s="785"/>
      <c r="E11" s="785"/>
      <c r="F11" s="785"/>
      <c r="G11" s="785"/>
      <c r="H11" s="786"/>
      <c r="I11" s="137"/>
      <c r="J11" s="137"/>
      <c r="K11" s="157"/>
      <c r="L11" s="137"/>
      <c r="M11" s="137"/>
      <c r="N11" s="137"/>
      <c r="O11" s="154"/>
      <c r="P11" s="154"/>
      <c r="Q11" s="154"/>
      <c r="R11" s="154"/>
      <c r="S11" s="137"/>
      <c r="T11" s="137"/>
      <c r="U11" s="137"/>
      <c r="V11" s="346"/>
      <c r="W11" s="147"/>
      <c r="X11" s="147"/>
      <c r="Y11" s="137"/>
      <c r="Z11" s="137"/>
      <c r="AA11" s="137"/>
      <c r="AB11" s="137"/>
      <c r="AC11" s="137"/>
      <c r="AD11" s="137"/>
      <c r="AE11" s="137"/>
      <c r="AF11" s="137"/>
      <c r="AG11" s="137"/>
      <c r="AH11" s="137"/>
      <c r="AI11" s="137"/>
      <c r="AJ11" s="137"/>
      <c r="AK11" s="137"/>
      <c r="AL11" s="137"/>
      <c r="AM11" s="157"/>
      <c r="AN11" s="154"/>
      <c r="AO11" s="154"/>
      <c r="AP11" s="154"/>
      <c r="AQ11" s="154"/>
      <c r="AR11" s="154"/>
      <c r="AS11" s="154"/>
      <c r="AT11" s="154"/>
      <c r="AU11" s="154"/>
      <c r="AV11" s="154"/>
      <c r="AW11" s="154"/>
      <c r="AX11" s="346"/>
      <c r="AY11" s="138"/>
      <c r="AZ11" s="138"/>
      <c r="BA11" s="138"/>
      <c r="BB11" s="152"/>
      <c r="BC11" s="152"/>
      <c r="BD11" s="151"/>
      <c r="BE11" s="151"/>
      <c r="BF11" s="151"/>
      <c r="BG11" s="151"/>
      <c r="BH11" s="140"/>
      <c r="BI11" s="784" t="s">
        <v>22</v>
      </c>
      <c r="BJ11" s="785"/>
      <c r="BK11" s="785"/>
      <c r="BL11" s="785"/>
      <c r="BM11" s="785"/>
      <c r="BN11" s="785"/>
      <c r="BO11" s="786"/>
      <c r="BP11" s="247"/>
      <c r="BQ11" s="227"/>
      <c r="BR11" s="248"/>
      <c r="BS11" s="227"/>
      <c r="BT11" s="227"/>
      <c r="BU11" s="227"/>
      <c r="BV11" s="244"/>
      <c r="BW11" s="244"/>
      <c r="BX11" s="244"/>
      <c r="BY11" s="244"/>
      <c r="BZ11" s="227"/>
      <c r="CA11" s="227"/>
      <c r="CB11" s="227"/>
      <c r="CC11" s="347"/>
      <c r="CD11" s="348"/>
      <c r="CE11" s="348"/>
      <c r="CF11" s="227"/>
      <c r="CG11" s="227"/>
      <c r="CH11" s="227"/>
      <c r="CI11" s="227"/>
      <c r="CJ11" s="227"/>
      <c r="CK11" s="349"/>
      <c r="CL11" s="247"/>
      <c r="CM11" s="227"/>
      <c r="CN11" s="227"/>
      <c r="CO11" s="227"/>
      <c r="CP11" s="227"/>
      <c r="CQ11" s="227"/>
      <c r="CR11" s="227"/>
      <c r="CS11" s="227"/>
      <c r="CT11" s="248"/>
      <c r="CU11" s="244"/>
      <c r="CV11" s="244"/>
      <c r="CW11" s="244"/>
      <c r="CX11" s="244"/>
      <c r="CY11" s="244"/>
      <c r="CZ11" s="244"/>
      <c r="DA11" s="244"/>
      <c r="DB11" s="244"/>
      <c r="DC11" s="244"/>
      <c r="DD11" s="244"/>
      <c r="DE11" s="347"/>
      <c r="DF11" s="350"/>
      <c r="DG11" s="350"/>
      <c r="DH11" s="350"/>
      <c r="DI11" s="240"/>
      <c r="DJ11" s="240"/>
      <c r="DK11" s="239"/>
      <c r="DL11" s="239"/>
      <c r="DM11" s="239"/>
      <c r="DN11" s="239"/>
    </row>
    <row r="12" spans="1:118" s="77" customFormat="1" ht="15" customHeight="1">
      <c r="A12" s="75"/>
      <c r="B12" s="885"/>
      <c r="C12" s="886"/>
      <c r="D12" s="886"/>
      <c r="E12" s="886"/>
      <c r="F12" s="886"/>
      <c r="G12" s="886"/>
      <c r="H12" s="887"/>
      <c r="I12" s="16"/>
      <c r="J12" s="16"/>
      <c r="K12" s="16"/>
      <c r="L12" s="16"/>
      <c r="M12" s="16"/>
      <c r="N12" s="16"/>
      <c r="O12" s="16"/>
      <c r="P12" s="16"/>
      <c r="Q12" s="16"/>
      <c r="R12" s="16"/>
      <c r="S12" s="16"/>
      <c r="T12" s="16"/>
      <c r="U12" s="76"/>
      <c r="V12" s="76"/>
      <c r="Y12" s="76"/>
      <c r="Z12" s="76"/>
      <c r="AA12" s="76"/>
      <c r="AB12" s="76"/>
      <c r="AC12" s="76"/>
      <c r="AD12" s="76"/>
      <c r="AE12" s="76"/>
      <c r="AF12" s="76"/>
      <c r="AG12" s="76"/>
      <c r="AH12" s="76"/>
      <c r="AJ12" s="76"/>
      <c r="AK12" s="76"/>
      <c r="AL12" s="76"/>
      <c r="AM12" s="76"/>
      <c r="AN12" s="76"/>
      <c r="AO12" s="16"/>
      <c r="AP12" s="16"/>
      <c r="AQ12" s="16"/>
      <c r="AR12" s="16"/>
      <c r="AS12" s="16"/>
      <c r="AT12" s="16"/>
      <c r="AU12" s="16"/>
      <c r="AV12" s="16"/>
      <c r="AW12" s="16"/>
      <c r="AX12" s="16"/>
      <c r="AY12" s="16"/>
      <c r="AZ12" s="16"/>
      <c r="BA12" s="16"/>
      <c r="BB12" s="16"/>
      <c r="BC12" s="16"/>
      <c r="BD12" s="16"/>
      <c r="BE12" s="16"/>
      <c r="BF12" s="16"/>
      <c r="BG12" s="16"/>
      <c r="BH12" s="75"/>
      <c r="BI12" s="885"/>
      <c r="BJ12" s="886"/>
      <c r="BK12" s="886"/>
      <c r="BL12" s="886"/>
      <c r="BM12" s="886"/>
      <c r="BN12" s="886"/>
      <c r="BO12" s="887"/>
      <c r="BP12" s="249"/>
      <c r="BQ12" s="226"/>
      <c r="BR12" s="226"/>
      <c r="BS12" s="226"/>
      <c r="BT12" s="226"/>
      <c r="BU12" s="226"/>
      <c r="BV12" s="226"/>
      <c r="BW12" s="226"/>
      <c r="BX12" s="226"/>
      <c r="BY12" s="226"/>
      <c r="BZ12" s="226"/>
      <c r="CA12" s="226"/>
      <c r="CB12" s="351"/>
      <c r="CC12" s="351"/>
      <c r="CD12" s="352"/>
      <c r="CE12" s="352"/>
      <c r="CF12" s="351"/>
      <c r="CG12" s="351"/>
      <c r="CH12" s="351"/>
      <c r="CI12" s="351"/>
      <c r="CJ12" s="351"/>
      <c r="CK12" s="353"/>
      <c r="CL12" s="354"/>
      <c r="CM12" s="351"/>
      <c r="CN12" s="351"/>
      <c r="CO12" s="351"/>
      <c r="CP12" s="352"/>
      <c r="CQ12" s="351"/>
      <c r="CR12" s="351"/>
      <c r="CS12" s="351"/>
      <c r="CT12" s="351"/>
      <c r="CU12" s="351"/>
      <c r="CV12" s="226"/>
      <c r="CW12" s="226"/>
      <c r="CX12" s="226"/>
      <c r="CY12" s="226"/>
      <c r="CZ12" s="226"/>
      <c r="DA12" s="226"/>
      <c r="DB12" s="226"/>
      <c r="DC12" s="226"/>
      <c r="DD12" s="226"/>
      <c r="DE12" s="226"/>
      <c r="DF12" s="226"/>
      <c r="DG12" s="226"/>
      <c r="DH12" s="226"/>
      <c r="DI12" s="226"/>
      <c r="DJ12" s="226"/>
      <c r="DK12" s="226"/>
      <c r="DL12" s="226"/>
      <c r="DM12" s="226"/>
      <c r="DN12" s="226"/>
    </row>
    <row r="13" spans="1:118" s="77" customFormat="1" ht="15" customHeight="1">
      <c r="A13" s="75"/>
      <c r="B13" s="163"/>
      <c r="C13" s="163"/>
      <c r="D13" s="163"/>
      <c r="E13" s="163"/>
      <c r="F13" s="163"/>
      <c r="G13" s="163"/>
      <c r="H13" s="163"/>
      <c r="I13" s="16"/>
      <c r="J13" s="16"/>
      <c r="K13" s="16"/>
      <c r="L13" s="16"/>
      <c r="M13" s="16"/>
      <c r="N13" s="16"/>
      <c r="O13" s="16"/>
      <c r="P13" s="16"/>
      <c r="Q13" s="16"/>
      <c r="R13" s="16"/>
      <c r="S13" s="16"/>
      <c r="T13" s="16"/>
      <c r="U13" s="76"/>
      <c r="V13" s="76"/>
      <c r="Y13" s="76"/>
      <c r="Z13" s="76"/>
      <c r="AA13" s="821" t="s">
        <v>145</v>
      </c>
      <c r="AB13" s="821"/>
      <c r="AC13" s="821"/>
      <c r="AD13" s="821"/>
      <c r="AE13" s="821"/>
      <c r="AF13" s="821"/>
      <c r="AG13" s="76"/>
      <c r="AH13" s="76"/>
      <c r="AJ13" s="76"/>
      <c r="AK13" s="76"/>
      <c r="AL13" s="76"/>
      <c r="AM13" s="76"/>
      <c r="AN13" s="76"/>
      <c r="AO13" s="16"/>
      <c r="AP13" s="16"/>
      <c r="AQ13" s="16"/>
      <c r="AR13" s="16"/>
      <c r="AS13" s="16"/>
      <c r="AT13" s="16"/>
      <c r="AU13" s="16"/>
      <c r="AV13" s="16"/>
      <c r="AW13" s="16"/>
      <c r="AX13" s="16"/>
      <c r="AY13" s="16"/>
      <c r="AZ13" s="16"/>
      <c r="BA13" s="16"/>
      <c r="BB13" s="16"/>
      <c r="BC13" s="16"/>
      <c r="BD13" s="16"/>
      <c r="BE13" s="16"/>
      <c r="BF13" s="16"/>
      <c r="BG13" s="16"/>
      <c r="BH13" s="225"/>
      <c r="BI13" s="241"/>
      <c r="BJ13" s="241"/>
      <c r="BK13" s="241"/>
      <c r="BL13" s="241"/>
      <c r="BM13" s="241"/>
      <c r="BN13" s="241"/>
      <c r="BO13" s="241"/>
      <c r="BP13" s="226"/>
      <c r="BQ13" s="226"/>
      <c r="BR13" s="226"/>
      <c r="BS13" s="226"/>
      <c r="BT13" s="226"/>
      <c r="BU13" s="226"/>
      <c r="BV13" s="226"/>
      <c r="BW13" s="226"/>
      <c r="BX13" s="226"/>
      <c r="BY13" s="226"/>
      <c r="BZ13" s="226"/>
      <c r="CA13" s="226"/>
      <c r="CB13" s="351"/>
      <c r="CC13" s="351"/>
      <c r="CD13" s="352"/>
      <c r="CE13" s="352"/>
      <c r="CF13" s="351"/>
      <c r="CG13" s="351"/>
      <c r="CH13" s="351"/>
      <c r="CI13" s="351"/>
      <c r="CJ13" s="351"/>
      <c r="CK13" s="353"/>
      <c r="CL13" s="354"/>
      <c r="CM13" s="351"/>
      <c r="CN13" s="351"/>
      <c r="CO13" s="351"/>
      <c r="CP13" s="352"/>
      <c r="CQ13" s="351"/>
      <c r="CR13" s="351"/>
      <c r="CS13" s="351"/>
      <c r="CT13" s="351"/>
      <c r="CU13" s="351"/>
      <c r="CV13" s="226"/>
      <c r="CW13" s="226"/>
      <c r="CX13" s="226"/>
      <c r="CY13" s="226"/>
      <c r="CZ13" s="226"/>
      <c r="DA13" s="226"/>
      <c r="DB13" s="226"/>
      <c r="DC13" s="226"/>
      <c r="DD13" s="226"/>
      <c r="DE13" s="226"/>
      <c r="DF13" s="226"/>
      <c r="DG13" s="226"/>
      <c r="DH13" s="226"/>
      <c r="DI13" s="226"/>
      <c r="DJ13" s="226"/>
      <c r="DK13" s="226"/>
      <c r="DL13" s="226"/>
      <c r="DM13" s="226"/>
      <c r="DN13" s="226"/>
    </row>
    <row r="14" spans="1:118" s="84" customFormat="1" ht="15" customHeight="1">
      <c r="A14" s="137"/>
      <c r="B14" s="137"/>
      <c r="C14" s="137"/>
      <c r="D14" s="137"/>
      <c r="E14" s="137"/>
      <c r="F14" s="137"/>
      <c r="G14" s="137"/>
      <c r="H14" s="137"/>
      <c r="I14" s="137"/>
      <c r="J14" s="137"/>
      <c r="K14" s="137"/>
      <c r="L14" s="137"/>
      <c r="M14" s="137"/>
      <c r="N14" s="136"/>
      <c r="O14" s="136"/>
      <c r="P14" s="136"/>
      <c r="Q14" s="136"/>
      <c r="R14" s="136"/>
      <c r="S14" s="136"/>
      <c r="T14" s="136"/>
      <c r="U14" s="136"/>
      <c r="V14" s="137"/>
      <c r="W14" s="137"/>
      <c r="X14" s="137"/>
      <c r="Y14" s="137"/>
      <c r="Z14" s="222"/>
      <c r="AA14" s="223"/>
      <c r="AB14" s="223"/>
      <c r="AC14" s="136"/>
      <c r="AD14" s="136"/>
      <c r="AE14" s="136"/>
      <c r="AF14" s="136"/>
      <c r="AG14" s="224"/>
      <c r="AH14" s="145"/>
      <c r="AI14" s="145"/>
      <c r="AJ14" s="139"/>
      <c r="AK14" s="140"/>
      <c r="AL14" s="140"/>
      <c r="AM14" s="137"/>
      <c r="AN14" s="137"/>
      <c r="AO14" s="137"/>
      <c r="AP14" s="136"/>
      <c r="AQ14" s="136"/>
      <c r="AR14" s="136"/>
      <c r="AS14" s="136"/>
      <c r="AT14" s="136"/>
      <c r="AU14" s="136"/>
      <c r="AV14" s="136"/>
      <c r="AW14" s="136"/>
      <c r="AX14" s="137"/>
      <c r="AY14" s="137"/>
      <c r="AZ14" s="137"/>
      <c r="BA14" s="137"/>
      <c r="BB14" s="137"/>
      <c r="BC14" s="137"/>
      <c r="BD14" s="137"/>
      <c r="BE14" s="137"/>
      <c r="BF14" s="137"/>
      <c r="BG14" s="137"/>
      <c r="BH14" s="227"/>
      <c r="BI14" s="227"/>
      <c r="BJ14" s="227"/>
      <c r="BK14" s="227"/>
      <c r="BL14" s="227"/>
      <c r="BM14" s="227"/>
      <c r="BN14" s="227"/>
      <c r="BO14" s="227"/>
      <c r="BP14" s="227"/>
      <c r="BQ14" s="227"/>
      <c r="BR14" s="227"/>
      <c r="BS14" s="227"/>
      <c r="BT14" s="227"/>
      <c r="BU14" s="228"/>
      <c r="BV14" s="228"/>
      <c r="BW14" s="228"/>
      <c r="BX14" s="228"/>
      <c r="BY14" s="228"/>
      <c r="BZ14" s="228"/>
      <c r="CA14" s="228"/>
      <c r="CB14" s="228"/>
      <c r="CC14" s="227"/>
      <c r="CD14" s="227"/>
      <c r="CE14" s="227"/>
      <c r="CF14" s="227"/>
      <c r="CG14" s="229"/>
      <c r="CH14" s="230"/>
      <c r="CI14" s="230"/>
      <c r="CJ14" s="228"/>
      <c r="CK14" s="355"/>
      <c r="CL14" s="356"/>
      <c r="CM14" s="228"/>
      <c r="CN14" s="231"/>
      <c r="CO14" s="232"/>
      <c r="CP14" s="232"/>
      <c r="CQ14" s="233"/>
      <c r="CR14" s="234"/>
      <c r="CS14" s="234"/>
      <c r="CT14" s="227"/>
      <c r="CU14" s="227"/>
      <c r="CV14" s="227"/>
      <c r="CW14" s="228"/>
      <c r="CX14" s="228"/>
      <c r="CY14" s="228"/>
      <c r="CZ14" s="228"/>
      <c r="DA14" s="228"/>
      <c r="DB14" s="228"/>
      <c r="DC14" s="228"/>
      <c r="DD14" s="228"/>
      <c r="DE14" s="227"/>
      <c r="DF14" s="227"/>
      <c r="DG14" s="227"/>
      <c r="DH14" s="227"/>
      <c r="DI14" s="227"/>
      <c r="DJ14" s="227"/>
      <c r="DK14" s="227"/>
      <c r="DL14" s="227"/>
      <c r="DM14" s="227"/>
      <c r="DN14" s="227"/>
    </row>
    <row r="15" spans="1:118" s="84" customFormat="1" ht="15" customHeight="1">
      <c r="A15" s="137"/>
      <c r="B15" s="137"/>
      <c r="C15" s="357"/>
      <c r="D15" s="357"/>
      <c r="E15" s="357"/>
      <c r="F15" s="358"/>
      <c r="G15" s="358"/>
      <c r="H15" s="358"/>
      <c r="I15" s="358"/>
      <c r="J15" s="137"/>
      <c r="K15" s="137"/>
      <c r="L15" s="137"/>
      <c r="M15" s="137"/>
      <c r="N15" s="136"/>
      <c r="O15" s="136"/>
      <c r="P15" s="136"/>
      <c r="Q15" s="136"/>
      <c r="R15" s="136"/>
      <c r="S15" s="136"/>
      <c r="T15" s="136"/>
      <c r="U15" s="136"/>
      <c r="V15" s="137"/>
      <c r="W15" s="137"/>
      <c r="X15" s="137"/>
      <c r="Y15" s="137"/>
      <c r="Z15" s="222"/>
      <c r="AA15" s="223"/>
      <c r="AB15" s="223"/>
      <c r="AC15" s="136"/>
      <c r="AD15" s="136"/>
      <c r="AE15" s="136"/>
      <c r="AF15" s="136"/>
      <c r="AG15" s="224"/>
      <c r="AH15" s="145"/>
      <c r="AI15" s="145"/>
      <c r="AJ15" s="139"/>
      <c r="AK15" s="140"/>
      <c r="AL15" s="140"/>
      <c r="AM15" s="137"/>
      <c r="AN15" s="137"/>
      <c r="AO15" s="137"/>
      <c r="AP15" s="136"/>
      <c r="AQ15" s="136"/>
      <c r="AR15" s="136"/>
      <c r="AS15" s="136"/>
      <c r="AT15" s="136"/>
      <c r="AU15" s="136"/>
      <c r="AV15" s="136"/>
      <c r="AW15" s="136"/>
      <c r="AX15" s="137"/>
      <c r="AY15" s="137"/>
      <c r="AZ15" s="137"/>
      <c r="BA15" s="137"/>
      <c r="BB15" s="137"/>
      <c r="BC15" s="137"/>
      <c r="BD15" s="137"/>
      <c r="BE15" s="137"/>
      <c r="BF15" s="137"/>
      <c r="BG15" s="146"/>
      <c r="BH15" s="227"/>
      <c r="BI15" s="227"/>
      <c r="BJ15" s="359"/>
      <c r="BK15" s="359"/>
      <c r="BL15" s="359"/>
      <c r="BM15" s="360"/>
      <c r="BN15" s="360"/>
      <c r="BO15" s="360"/>
      <c r="BP15" s="360"/>
      <c r="BQ15" s="227"/>
      <c r="BR15" s="227"/>
      <c r="BS15" s="227"/>
      <c r="BT15" s="227"/>
      <c r="BU15" s="228"/>
      <c r="BV15" s="228"/>
      <c r="BW15" s="228"/>
      <c r="BX15" s="228"/>
      <c r="BY15" s="228"/>
      <c r="BZ15" s="228"/>
      <c r="CA15" s="228"/>
      <c r="CB15" s="228"/>
      <c r="CC15" s="227"/>
      <c r="CD15" s="227"/>
      <c r="CE15" s="227"/>
      <c r="CF15" s="227"/>
      <c r="CG15" s="229"/>
      <c r="CH15" s="230"/>
      <c r="CI15" s="230"/>
      <c r="CJ15" s="228"/>
      <c r="CK15" s="355"/>
      <c r="CL15" s="356"/>
      <c r="CM15" s="228"/>
      <c r="CN15" s="231"/>
      <c r="CO15" s="232"/>
      <c r="CP15" s="232"/>
      <c r="CQ15" s="233"/>
      <c r="CR15" s="234"/>
      <c r="CS15" s="234"/>
      <c r="CT15" s="227"/>
      <c r="CU15" s="227"/>
      <c r="CV15" s="227"/>
      <c r="CW15" s="228"/>
      <c r="CX15" s="228"/>
      <c r="CY15" s="228"/>
      <c r="CZ15" s="228"/>
      <c r="DA15" s="228"/>
      <c r="DB15" s="228"/>
      <c r="DC15" s="228"/>
      <c r="DD15" s="228"/>
      <c r="DE15" s="227"/>
      <c r="DF15" s="227"/>
      <c r="DG15" s="227"/>
      <c r="DH15" s="227"/>
      <c r="DI15" s="227"/>
      <c r="DJ15" s="227"/>
      <c r="DK15" s="227"/>
      <c r="DL15" s="227"/>
      <c r="DM15" s="227"/>
      <c r="DN15" s="235"/>
    </row>
    <row r="16" spans="1:118" s="84" customFormat="1" ht="15" customHeight="1">
      <c r="A16" s="137"/>
      <c r="B16" s="137"/>
      <c r="C16" s="357"/>
      <c r="D16" s="357"/>
      <c r="E16" s="357"/>
      <c r="F16" s="358"/>
      <c r="G16" s="358"/>
      <c r="H16" s="358"/>
      <c r="I16" s="358"/>
      <c r="J16" s="137"/>
      <c r="K16" s="137"/>
      <c r="L16" s="137"/>
      <c r="M16" s="137"/>
      <c r="N16" s="137"/>
      <c r="O16" s="137"/>
      <c r="P16" s="137"/>
      <c r="Q16" s="137"/>
      <c r="R16" s="137"/>
      <c r="S16" s="137"/>
      <c r="T16" s="137"/>
      <c r="U16" s="358"/>
      <c r="V16" s="358"/>
      <c r="W16" s="137"/>
      <c r="X16" s="137"/>
      <c r="Y16" s="137"/>
      <c r="Z16" s="137"/>
      <c r="AA16" s="137"/>
      <c r="AB16" s="361"/>
      <c r="AC16" s="361"/>
      <c r="AD16" s="361"/>
      <c r="AE16" s="361"/>
      <c r="AF16" s="361"/>
      <c r="AG16" s="361"/>
      <c r="AH16" s="362"/>
      <c r="AI16" s="362"/>
      <c r="AJ16" s="362"/>
      <c r="AK16" s="362"/>
      <c r="AL16" s="362"/>
      <c r="AM16" s="137"/>
      <c r="AN16" s="137"/>
      <c r="AO16" s="358"/>
      <c r="AP16" s="137"/>
      <c r="AQ16" s="137"/>
      <c r="AR16" s="137"/>
      <c r="AS16" s="137"/>
      <c r="AT16" s="137"/>
      <c r="AU16" s="136"/>
      <c r="AV16" s="136"/>
      <c r="AW16" s="136"/>
      <c r="AX16" s="136"/>
      <c r="AY16" s="139"/>
      <c r="AZ16" s="139"/>
      <c r="BA16" s="137"/>
      <c r="BB16" s="137"/>
      <c r="BC16" s="137"/>
      <c r="BD16" s="137"/>
      <c r="BE16" s="137"/>
      <c r="BF16" s="137"/>
      <c r="BG16" s="137"/>
      <c r="BH16" s="227"/>
      <c r="BI16" s="227"/>
      <c r="BJ16" s="359"/>
      <c r="BK16" s="359"/>
      <c r="BL16" s="359"/>
      <c r="BM16" s="360"/>
      <c r="BN16" s="360"/>
      <c r="BO16" s="360"/>
      <c r="BP16" s="360"/>
      <c r="BQ16" s="227"/>
      <c r="BR16" s="227"/>
      <c r="BS16" s="227"/>
      <c r="BT16" s="227"/>
      <c r="BU16" s="227"/>
      <c r="BV16" s="227"/>
      <c r="BW16" s="227"/>
      <c r="BX16" s="227"/>
      <c r="BY16" s="227"/>
      <c r="BZ16" s="227"/>
      <c r="CA16" s="227"/>
      <c r="CB16" s="360"/>
      <c r="CC16" s="360"/>
      <c r="CD16" s="227"/>
      <c r="CE16" s="227"/>
      <c r="CF16" s="227"/>
      <c r="CG16" s="227"/>
      <c r="CH16" s="227"/>
      <c r="CI16" s="363"/>
      <c r="CJ16" s="363"/>
      <c r="CK16" s="364"/>
      <c r="CL16" s="365"/>
      <c r="CM16" s="363"/>
      <c r="CN16" s="363"/>
      <c r="CO16" s="366"/>
      <c r="CP16" s="366"/>
      <c r="CQ16" s="366"/>
      <c r="CR16" s="366"/>
      <c r="CS16" s="366"/>
      <c r="CT16" s="227"/>
      <c r="CU16" s="227"/>
      <c r="CV16" s="360"/>
      <c r="CW16" s="227"/>
      <c r="CX16" s="227"/>
      <c r="CY16" s="227"/>
      <c r="CZ16" s="227"/>
      <c r="DA16" s="227"/>
      <c r="DB16" s="228"/>
      <c r="DC16" s="228"/>
      <c r="DD16" s="228"/>
      <c r="DE16" s="228"/>
      <c r="DF16" s="233"/>
      <c r="DG16" s="233"/>
      <c r="DH16" s="227"/>
      <c r="DI16" s="227"/>
      <c r="DJ16" s="227"/>
      <c r="DK16" s="227"/>
      <c r="DL16" s="227"/>
      <c r="DM16" s="227"/>
      <c r="DN16" s="227"/>
    </row>
    <row r="17" spans="1:118" s="84" customFormat="1" ht="15" customHeight="1">
      <c r="A17" s="137"/>
      <c r="B17" s="137"/>
      <c r="C17" s="357"/>
      <c r="D17" s="357"/>
      <c r="E17" s="357"/>
      <c r="F17" s="358"/>
      <c r="G17" s="358"/>
      <c r="H17" s="137"/>
      <c r="I17" s="137"/>
      <c r="J17" s="137"/>
      <c r="K17" s="137"/>
      <c r="L17" s="137"/>
      <c r="M17" s="137"/>
      <c r="N17" s="137"/>
      <c r="O17" s="137"/>
      <c r="P17" s="137"/>
      <c r="Q17" s="137"/>
      <c r="R17" s="137"/>
      <c r="S17" s="137"/>
      <c r="T17" s="137"/>
      <c r="U17" s="223"/>
      <c r="V17" s="223"/>
      <c r="W17" s="223"/>
      <c r="X17" s="223"/>
      <c r="Y17" s="223"/>
      <c r="Z17" s="223"/>
      <c r="AA17" s="223"/>
      <c r="AB17" s="223"/>
      <c r="AC17" s="223"/>
      <c r="AD17" s="223"/>
      <c r="AE17" s="367"/>
      <c r="AF17" s="368"/>
      <c r="AG17" s="368"/>
      <c r="AH17" s="368"/>
      <c r="AI17" s="368"/>
      <c r="AJ17" s="368"/>
      <c r="AK17" s="368"/>
      <c r="AL17" s="368"/>
      <c r="AM17" s="368"/>
      <c r="AN17" s="137"/>
      <c r="AO17" s="223"/>
      <c r="AP17" s="223"/>
      <c r="AQ17" s="223"/>
      <c r="AR17" s="223"/>
      <c r="AS17" s="223"/>
      <c r="AT17" s="223"/>
      <c r="AU17" s="223"/>
      <c r="AV17" s="223"/>
      <c r="AW17" s="223"/>
      <c r="AX17" s="367"/>
      <c r="AY17" s="141"/>
      <c r="AZ17" s="141"/>
      <c r="BA17" s="141"/>
      <c r="BB17" s="141"/>
      <c r="BC17" s="141"/>
      <c r="BD17" s="141"/>
      <c r="BE17" s="141"/>
      <c r="BF17" s="141"/>
      <c r="BG17" s="137"/>
      <c r="BH17" s="227"/>
      <c r="BI17" s="227"/>
      <c r="BJ17" s="359"/>
      <c r="BK17" s="359"/>
      <c r="BL17" s="359"/>
      <c r="BM17" s="360"/>
      <c r="BN17" s="360"/>
      <c r="BO17" s="227"/>
      <c r="BP17" s="227"/>
      <c r="BQ17" s="227"/>
      <c r="BR17" s="227"/>
      <c r="BS17" s="227"/>
      <c r="BT17" s="227"/>
      <c r="BU17" s="227"/>
      <c r="BV17" s="227"/>
      <c r="BW17" s="227"/>
      <c r="BX17" s="227"/>
      <c r="BY17" s="227"/>
      <c r="BZ17" s="227"/>
      <c r="CA17" s="227"/>
      <c r="CB17" s="230"/>
      <c r="CC17" s="230"/>
      <c r="CD17" s="230"/>
      <c r="CE17" s="230"/>
      <c r="CF17" s="230"/>
      <c r="CG17" s="230"/>
      <c r="CH17" s="230"/>
      <c r="CI17" s="230"/>
      <c r="CJ17" s="230"/>
      <c r="CK17" s="369"/>
      <c r="CL17" s="370"/>
      <c r="CM17" s="371"/>
      <c r="CN17" s="371"/>
      <c r="CO17" s="371"/>
      <c r="CP17" s="371"/>
      <c r="CQ17" s="371"/>
      <c r="CR17" s="371"/>
      <c r="CS17" s="371"/>
      <c r="CT17" s="371"/>
      <c r="CU17" s="227"/>
      <c r="CV17" s="230"/>
      <c r="CW17" s="230"/>
      <c r="CX17" s="230"/>
      <c r="CY17" s="230"/>
      <c r="CZ17" s="230"/>
      <c r="DA17" s="230"/>
      <c r="DB17" s="230"/>
      <c r="DC17" s="230"/>
      <c r="DD17" s="230"/>
      <c r="DE17" s="372"/>
      <c r="DF17" s="236"/>
      <c r="DG17" s="236"/>
      <c r="DH17" s="236"/>
      <c r="DI17" s="236"/>
      <c r="DJ17" s="236"/>
      <c r="DK17" s="236"/>
      <c r="DL17" s="236"/>
      <c r="DM17" s="236"/>
      <c r="DN17" s="227"/>
    </row>
    <row r="18" spans="1:118" s="84" customFormat="1" ht="15" customHeight="1">
      <c r="A18" s="137"/>
      <c r="B18" s="137"/>
      <c r="C18" s="147"/>
      <c r="D18" s="137"/>
      <c r="E18" s="357"/>
      <c r="F18" s="357"/>
      <c r="G18" s="137"/>
      <c r="H18" s="137"/>
      <c r="I18" s="136"/>
      <c r="J18" s="136"/>
      <c r="K18" s="136"/>
      <c r="L18" s="136"/>
      <c r="M18" s="136"/>
      <c r="N18" s="136"/>
      <c r="O18" s="136"/>
      <c r="P18" s="136"/>
      <c r="Q18" s="137"/>
      <c r="R18" s="137"/>
      <c r="S18" s="136"/>
      <c r="T18" s="136"/>
      <c r="U18" s="137"/>
      <c r="V18" s="137"/>
      <c r="W18" s="137"/>
      <c r="X18" s="157" t="s">
        <v>221</v>
      </c>
      <c r="Y18" s="137"/>
      <c r="Z18" s="137"/>
      <c r="AA18" s="136"/>
      <c r="AB18" s="136"/>
      <c r="AC18" s="136"/>
      <c r="AD18" s="136"/>
      <c r="AE18" s="136"/>
      <c r="AF18" s="136"/>
      <c r="AG18" s="136"/>
      <c r="AH18" s="136" t="s">
        <v>222</v>
      </c>
      <c r="AI18" s="137"/>
      <c r="AJ18" s="137"/>
      <c r="AK18" s="139"/>
      <c r="AL18" s="139"/>
      <c r="AM18" s="139"/>
      <c r="AN18" s="139"/>
      <c r="AO18" s="136"/>
      <c r="AP18" s="136"/>
      <c r="AQ18" s="137"/>
      <c r="AR18" s="137"/>
      <c r="AS18" s="136"/>
      <c r="AT18" s="136"/>
      <c r="AU18" s="136"/>
      <c r="AV18" s="136"/>
      <c r="AW18" s="136"/>
      <c r="AX18" s="136"/>
      <c r="AY18" s="136"/>
      <c r="AZ18" s="136"/>
      <c r="BA18" s="137"/>
      <c r="BB18" s="137"/>
      <c r="BC18" s="145"/>
      <c r="BD18" s="141"/>
      <c r="BE18" s="141"/>
      <c r="BF18" s="141"/>
      <c r="BG18" s="137"/>
      <c r="BH18" s="253"/>
      <c r="BI18" s="253"/>
      <c r="BJ18" s="373"/>
      <c r="BK18" s="253"/>
      <c r="BL18" s="374"/>
      <c r="BM18" s="374"/>
      <c r="BN18" s="374"/>
      <c r="BO18" s="374"/>
      <c r="BP18" s="253"/>
      <c r="BQ18" s="253"/>
      <c r="BR18" s="253"/>
      <c r="BS18" s="253"/>
      <c r="BT18" s="375"/>
      <c r="BU18" s="375"/>
      <c r="BV18" s="375"/>
      <c r="BW18" s="375"/>
      <c r="BX18" s="375"/>
      <c r="BY18" s="375"/>
      <c r="BZ18" s="375"/>
      <c r="CA18" s="375"/>
      <c r="CB18" s="253"/>
      <c r="CC18" s="253"/>
      <c r="CD18" s="253"/>
      <c r="CE18" s="253"/>
      <c r="CF18" s="253"/>
      <c r="CG18" s="253"/>
      <c r="CH18" s="253"/>
      <c r="CI18" s="253"/>
      <c r="CJ18" s="253"/>
      <c r="CK18" s="376"/>
      <c r="CL18" s="377"/>
      <c r="CM18" s="253"/>
      <c r="CN18" s="253"/>
      <c r="CO18" s="253"/>
      <c r="CP18" s="253"/>
      <c r="CQ18" s="253"/>
      <c r="CR18" s="378"/>
      <c r="CS18" s="378"/>
      <c r="CT18" s="378"/>
      <c r="CU18" s="378"/>
      <c r="CV18" s="375"/>
      <c r="CW18" s="375"/>
      <c r="CX18" s="375"/>
      <c r="CY18" s="375"/>
      <c r="CZ18" s="375"/>
      <c r="DA18" s="375"/>
      <c r="DB18" s="375"/>
      <c r="DC18" s="375"/>
      <c r="DD18" s="253"/>
      <c r="DE18" s="253"/>
      <c r="DF18" s="253"/>
      <c r="DG18" s="253"/>
      <c r="DH18" s="253"/>
      <c r="DI18" s="254"/>
      <c r="DJ18" s="254"/>
      <c r="DK18" s="255"/>
      <c r="DL18" s="255"/>
      <c r="DM18" s="255"/>
      <c r="DN18" s="253"/>
    </row>
    <row r="19" spans="1:118" s="84" customFormat="1" ht="15" customHeight="1">
      <c r="A19" s="137"/>
      <c r="B19" s="137"/>
      <c r="C19" s="137"/>
      <c r="D19" s="137"/>
      <c r="E19" s="146"/>
      <c r="F19" s="379"/>
      <c r="G19" s="380"/>
      <c r="H19" s="380"/>
      <c r="I19" s="380"/>
      <c r="J19" s="380"/>
      <c r="K19" s="380"/>
      <c r="L19" s="136"/>
      <c r="M19" s="367"/>
      <c r="N19" s="367"/>
      <c r="O19" s="367"/>
      <c r="P19" s="367"/>
      <c r="Q19" s="367"/>
      <c r="R19" s="367"/>
      <c r="S19" s="367"/>
      <c r="T19" s="367"/>
      <c r="U19" s="367"/>
      <c r="V19" s="367"/>
      <c r="W19" s="137"/>
      <c r="X19" s="137"/>
      <c r="Y19" s="380"/>
      <c r="Z19" s="380"/>
      <c r="AA19" s="380"/>
      <c r="AB19" s="380"/>
      <c r="AC19" s="380"/>
      <c r="AD19" s="136"/>
      <c r="AE19" s="367"/>
      <c r="AF19" s="367"/>
      <c r="AG19" s="367"/>
      <c r="AH19" s="367"/>
      <c r="AI19" s="367"/>
      <c r="AJ19" s="367"/>
      <c r="AK19" s="137"/>
      <c r="AL19" s="137"/>
      <c r="AM19" s="380"/>
      <c r="AN19" s="380"/>
      <c r="AO19" s="380"/>
      <c r="AP19" s="380"/>
      <c r="AQ19" s="380"/>
      <c r="AR19" s="380"/>
      <c r="AS19" s="380"/>
      <c r="AT19" s="380"/>
      <c r="AU19" s="380"/>
      <c r="AV19" s="136"/>
      <c r="AW19" s="367"/>
      <c r="AX19" s="367"/>
      <c r="AY19" s="367"/>
      <c r="AZ19" s="367"/>
      <c r="BA19" s="367"/>
      <c r="BB19" s="367"/>
      <c r="BC19" s="145"/>
      <c r="BD19" s="141"/>
      <c r="BE19" s="141"/>
      <c r="BF19" s="141"/>
      <c r="BG19" s="137"/>
      <c r="BH19" s="250"/>
      <c r="BI19" s="250"/>
      <c r="BJ19" s="250"/>
      <c r="BK19" s="250"/>
      <c r="BL19" s="381"/>
      <c r="BM19" s="382"/>
      <c r="BN19" s="382"/>
      <c r="BO19" s="382"/>
      <c r="BP19" s="382"/>
      <c r="BQ19" s="382"/>
      <c r="BR19" s="383"/>
      <c r="BS19" s="383"/>
      <c r="BT19" s="383"/>
      <c r="BU19" s="383"/>
      <c r="BV19" s="383"/>
      <c r="BW19" s="384"/>
      <c r="BX19" s="385"/>
      <c r="BY19" s="386"/>
      <c r="BZ19" s="386"/>
      <c r="CA19" s="386"/>
      <c r="CB19" s="386"/>
      <c r="CC19" s="386"/>
      <c r="CD19" s="250"/>
      <c r="CE19" s="250"/>
      <c r="CF19" s="250"/>
      <c r="CG19" s="250"/>
      <c r="CH19" s="250"/>
      <c r="CI19" s="250"/>
      <c r="CJ19" s="250"/>
      <c r="CK19" s="387"/>
      <c r="CL19" s="388"/>
      <c r="CM19" s="250"/>
      <c r="CN19" s="250"/>
      <c r="CO19" s="250"/>
      <c r="CP19" s="250"/>
      <c r="CQ19" s="250"/>
      <c r="CR19" s="250"/>
      <c r="CS19" s="250"/>
      <c r="CT19" s="383"/>
      <c r="CU19" s="383"/>
      <c r="CV19" s="383"/>
      <c r="CW19" s="383"/>
      <c r="CX19" s="383"/>
      <c r="CY19" s="384"/>
      <c r="CZ19" s="385"/>
      <c r="DA19" s="386"/>
      <c r="DB19" s="386"/>
      <c r="DC19" s="386"/>
      <c r="DD19" s="386"/>
      <c r="DE19" s="386"/>
      <c r="DF19" s="250"/>
      <c r="DG19" s="250"/>
      <c r="DH19" s="250"/>
      <c r="DI19" s="251"/>
      <c r="DJ19" s="251"/>
      <c r="DK19" s="252"/>
      <c r="DL19" s="252"/>
      <c r="DM19" s="252"/>
      <c r="DN19" s="250"/>
    </row>
    <row r="20" spans="1:118" s="84" customFormat="1" ht="15" customHeight="1">
      <c r="A20" s="137"/>
      <c r="B20" s="149"/>
      <c r="C20" s="149"/>
      <c r="D20" s="149"/>
      <c r="E20" s="137"/>
      <c r="F20" s="379"/>
      <c r="G20" s="380"/>
      <c r="H20" s="380"/>
      <c r="I20" s="380"/>
      <c r="J20" s="380"/>
      <c r="K20" s="389"/>
      <c r="L20" s="389"/>
      <c r="M20" s="389"/>
      <c r="N20" s="389"/>
      <c r="O20" s="367"/>
      <c r="P20" s="367"/>
      <c r="Q20" s="367"/>
      <c r="R20" s="367"/>
      <c r="S20" s="367"/>
      <c r="T20" s="367"/>
      <c r="U20" s="367"/>
      <c r="V20" s="367"/>
      <c r="W20" s="137"/>
      <c r="X20" s="137"/>
      <c r="Y20" s="380"/>
      <c r="Z20" s="380"/>
      <c r="AA20" s="380"/>
      <c r="AB20" s="380"/>
      <c r="AC20" s="389"/>
      <c r="AD20" s="389"/>
      <c r="AE20" s="389"/>
      <c r="AF20" s="389"/>
      <c r="AG20" s="367"/>
      <c r="AH20" s="367"/>
      <c r="AI20" s="367"/>
      <c r="AJ20" s="367"/>
      <c r="AK20" s="137"/>
      <c r="AL20" s="137"/>
      <c r="AM20" s="380"/>
      <c r="AN20" s="380"/>
      <c r="AO20" s="380"/>
      <c r="AP20" s="380"/>
      <c r="AQ20" s="380"/>
      <c r="AR20" s="380"/>
      <c r="AS20" s="380"/>
      <c r="AT20" s="380"/>
      <c r="AU20" s="389"/>
      <c r="AV20" s="389"/>
      <c r="AW20" s="389"/>
      <c r="AX20" s="389"/>
      <c r="AY20" s="367"/>
      <c r="AZ20" s="367"/>
      <c r="BA20" s="367"/>
      <c r="BB20" s="367"/>
      <c r="BC20" s="141"/>
      <c r="BD20" s="141"/>
      <c r="BE20" s="141"/>
      <c r="BF20" s="141"/>
      <c r="BG20" s="137"/>
      <c r="BH20" s="227"/>
      <c r="BI20" s="237"/>
      <c r="BJ20" s="237"/>
      <c r="BK20" s="237"/>
      <c r="BL20" s="227"/>
      <c r="BM20" s="390"/>
      <c r="BN20" s="390"/>
      <c r="BO20" s="390"/>
      <c r="BP20" s="237"/>
      <c r="BQ20" s="237"/>
      <c r="BR20" s="391"/>
      <c r="BS20" s="391"/>
      <c r="BT20" s="391"/>
      <c r="BU20" s="391"/>
      <c r="BV20" s="391"/>
      <c r="BW20" s="228"/>
      <c r="BX20" s="392"/>
      <c r="BY20" s="372"/>
      <c r="BZ20" s="372"/>
      <c r="CA20" s="372"/>
      <c r="CB20" s="372"/>
      <c r="CC20" s="372"/>
      <c r="CD20" s="227"/>
      <c r="CE20" s="227"/>
      <c r="CF20" s="227"/>
      <c r="CG20" s="227"/>
      <c r="CH20" s="227"/>
      <c r="CI20" s="227"/>
      <c r="CJ20" s="227"/>
      <c r="CK20" s="349"/>
      <c r="CL20" s="247"/>
      <c r="CM20" s="227"/>
      <c r="CN20" s="227"/>
      <c r="CO20" s="227"/>
      <c r="CP20" s="227"/>
      <c r="CQ20" s="227"/>
      <c r="CR20" s="227"/>
      <c r="CS20" s="227"/>
      <c r="CT20" s="391"/>
      <c r="CU20" s="391"/>
      <c r="CV20" s="391"/>
      <c r="CW20" s="391"/>
      <c r="CX20" s="391"/>
      <c r="CY20" s="228"/>
      <c r="CZ20" s="392"/>
      <c r="DA20" s="372"/>
      <c r="DB20" s="372"/>
      <c r="DC20" s="372"/>
      <c r="DD20" s="372"/>
      <c r="DE20" s="372"/>
      <c r="DF20" s="393"/>
      <c r="DG20" s="393"/>
      <c r="DH20" s="393"/>
      <c r="DI20" s="236"/>
      <c r="DJ20" s="236"/>
      <c r="DK20" s="236"/>
      <c r="DL20" s="236"/>
      <c r="DM20" s="236"/>
      <c r="DN20" s="227"/>
    </row>
    <row r="21" spans="1:118" s="84" customFormat="1" ht="15" customHeight="1">
      <c r="A21" s="137"/>
      <c r="B21" s="149"/>
      <c r="C21" s="149"/>
      <c r="D21" s="149"/>
      <c r="E21" s="149"/>
      <c r="F21" s="149"/>
      <c r="G21" s="380"/>
      <c r="H21" s="380"/>
      <c r="I21" s="157"/>
      <c r="J21" s="380"/>
      <c r="K21" s="389"/>
      <c r="L21" s="389"/>
      <c r="M21" s="389"/>
      <c r="N21" s="389"/>
      <c r="O21" s="367"/>
      <c r="P21" s="136"/>
      <c r="Q21" s="367"/>
      <c r="R21" s="367"/>
      <c r="S21" s="367"/>
      <c r="T21" s="136"/>
      <c r="U21" s="367"/>
      <c r="V21" s="367"/>
      <c r="W21" s="137"/>
      <c r="X21" s="137"/>
      <c r="Y21" s="380"/>
      <c r="Z21" s="380"/>
      <c r="AA21" s="157"/>
      <c r="AB21" s="380"/>
      <c r="AC21" s="389"/>
      <c r="AD21" s="389"/>
      <c r="AE21" s="389"/>
      <c r="AF21" s="389"/>
      <c r="AG21" s="367"/>
      <c r="AH21" s="136"/>
      <c r="AI21" s="367"/>
      <c r="AJ21" s="367"/>
      <c r="AK21" s="137"/>
      <c r="AL21" s="137"/>
      <c r="AM21" s="380"/>
      <c r="AN21" s="380"/>
      <c r="AO21" s="157"/>
      <c r="AP21" s="380"/>
      <c r="AQ21" s="380"/>
      <c r="AR21" s="380"/>
      <c r="AS21" s="157"/>
      <c r="AT21" s="380"/>
      <c r="AU21" s="389"/>
      <c r="AV21" s="389"/>
      <c r="AW21" s="389"/>
      <c r="AX21" s="389"/>
      <c r="AY21" s="367"/>
      <c r="AZ21" s="136"/>
      <c r="BA21" s="367"/>
      <c r="BB21" s="367"/>
      <c r="BC21" s="141"/>
      <c r="BD21" s="141"/>
      <c r="BE21" s="141"/>
      <c r="BF21" s="141"/>
      <c r="BG21" s="137"/>
      <c r="BH21" s="227"/>
      <c r="BI21" s="237"/>
      <c r="BJ21" s="237"/>
      <c r="BK21" s="237"/>
      <c r="BL21" s="237"/>
      <c r="BM21" s="237"/>
      <c r="BN21" s="390"/>
      <c r="BO21" s="390"/>
      <c r="BP21" s="237"/>
      <c r="BQ21" s="237"/>
      <c r="BR21" s="391"/>
      <c r="BS21" s="227"/>
      <c r="BT21" s="248"/>
      <c r="BU21" s="391"/>
      <c r="BV21" s="391"/>
      <c r="BW21" s="228"/>
      <c r="BX21" s="392"/>
      <c r="BY21" s="372"/>
      <c r="BZ21" s="372"/>
      <c r="CA21" s="228"/>
      <c r="CB21" s="372"/>
      <c r="CC21" s="372"/>
      <c r="CD21" s="227"/>
      <c r="CE21" s="227"/>
      <c r="CF21" s="227"/>
      <c r="CG21" s="227"/>
      <c r="CH21" s="227"/>
      <c r="CI21" s="227"/>
      <c r="CJ21" s="227"/>
      <c r="CK21" s="349"/>
      <c r="CL21" s="247"/>
      <c r="CM21" s="227"/>
      <c r="CN21" s="227"/>
      <c r="CO21" s="227"/>
      <c r="CP21" s="227"/>
      <c r="CQ21" s="227"/>
      <c r="CR21" s="227"/>
      <c r="CS21" s="227"/>
      <c r="CT21" s="391"/>
      <c r="CU21" s="391"/>
      <c r="CV21" s="248"/>
      <c r="CW21" s="391"/>
      <c r="CX21" s="391"/>
      <c r="CY21" s="228"/>
      <c r="CZ21" s="392"/>
      <c r="DA21" s="372"/>
      <c r="DB21" s="372"/>
      <c r="DC21" s="228"/>
      <c r="DD21" s="372"/>
      <c r="DE21" s="372"/>
      <c r="DF21" s="228"/>
      <c r="DG21" s="228"/>
      <c r="DH21" s="228"/>
      <c r="DI21" s="236"/>
      <c r="DJ21" s="236"/>
      <c r="DK21" s="236"/>
      <c r="DL21" s="236"/>
      <c r="DM21" s="236"/>
      <c r="DN21" s="227"/>
    </row>
    <row r="22" spans="1:118" s="84" customFormat="1" ht="15" customHeight="1">
      <c r="A22" s="137"/>
      <c r="B22" s="149"/>
      <c r="C22" s="149"/>
      <c r="D22" s="149"/>
      <c r="E22" s="149"/>
      <c r="F22" s="149"/>
      <c r="G22" s="380"/>
      <c r="H22" s="380"/>
      <c r="I22" s="380"/>
      <c r="J22" s="380"/>
      <c r="K22" s="389"/>
      <c r="L22" s="389"/>
      <c r="M22" s="389"/>
      <c r="N22" s="389"/>
      <c r="O22" s="367"/>
      <c r="P22" s="367"/>
      <c r="Q22" s="367"/>
      <c r="R22" s="367"/>
      <c r="S22" s="367"/>
      <c r="T22" s="367"/>
      <c r="U22" s="367"/>
      <c r="V22" s="367"/>
      <c r="W22" s="137"/>
      <c r="X22" s="137"/>
      <c r="Y22" s="380"/>
      <c r="Z22" s="380"/>
      <c r="AA22" s="380"/>
      <c r="AB22" s="380"/>
      <c r="AC22" s="389"/>
      <c r="AD22" s="389"/>
      <c r="AE22" s="389"/>
      <c r="AF22" s="389"/>
      <c r="AG22" s="367"/>
      <c r="AH22" s="367"/>
      <c r="AI22" s="367"/>
      <c r="AJ22" s="367"/>
      <c r="AK22" s="137"/>
      <c r="AL22" s="137"/>
      <c r="AM22" s="380"/>
      <c r="AN22" s="380"/>
      <c r="AO22" s="380"/>
      <c r="AP22" s="380"/>
      <c r="AQ22" s="380"/>
      <c r="AR22" s="380"/>
      <c r="AS22" s="380"/>
      <c r="AT22" s="380"/>
      <c r="AU22" s="389"/>
      <c r="AV22" s="389"/>
      <c r="AW22" s="389"/>
      <c r="AX22" s="389"/>
      <c r="AY22" s="367"/>
      <c r="AZ22" s="367"/>
      <c r="BA22" s="367"/>
      <c r="BB22" s="367"/>
      <c r="BC22" s="150"/>
      <c r="BD22" s="151"/>
      <c r="BE22" s="151"/>
      <c r="BF22" s="151"/>
      <c r="BG22" s="151"/>
      <c r="BH22" s="227"/>
      <c r="BI22" s="237"/>
      <c r="BJ22" s="237"/>
      <c r="BK22" s="237"/>
      <c r="BL22" s="237"/>
      <c r="BM22" s="237"/>
      <c r="BN22" s="227"/>
      <c r="BO22" s="227"/>
      <c r="BP22" s="237"/>
      <c r="BQ22" s="237"/>
      <c r="BR22" s="391"/>
      <c r="BS22" s="391"/>
      <c r="BT22" s="391"/>
      <c r="BU22" s="391"/>
      <c r="BV22" s="391"/>
      <c r="BW22" s="228"/>
      <c r="BX22" s="392"/>
      <c r="BY22" s="372"/>
      <c r="BZ22" s="372"/>
      <c r="CA22" s="372"/>
      <c r="CB22" s="372"/>
      <c r="CC22" s="372"/>
      <c r="CD22" s="227"/>
      <c r="CE22" s="227"/>
      <c r="CF22" s="227"/>
      <c r="CG22" s="227"/>
      <c r="CH22" s="227"/>
      <c r="CI22" s="227"/>
      <c r="CJ22" s="227"/>
      <c r="CK22" s="349"/>
      <c r="CL22" s="247"/>
      <c r="CM22" s="227"/>
      <c r="CN22" s="227"/>
      <c r="CO22" s="227"/>
      <c r="CP22" s="227"/>
      <c r="CQ22" s="227"/>
      <c r="CR22" s="227"/>
      <c r="CS22" s="227"/>
      <c r="CT22" s="391"/>
      <c r="CU22" s="391"/>
      <c r="CV22" s="391"/>
      <c r="CW22" s="391"/>
      <c r="CX22" s="391"/>
      <c r="CY22" s="228"/>
      <c r="CZ22" s="392"/>
      <c r="DA22" s="372"/>
      <c r="DB22" s="372"/>
      <c r="DC22" s="372"/>
      <c r="DD22" s="372"/>
      <c r="DE22" s="372"/>
      <c r="DF22" s="228"/>
      <c r="DG22" s="228"/>
      <c r="DH22" s="228"/>
      <c r="DI22" s="238"/>
      <c r="DJ22" s="238"/>
      <c r="DK22" s="239"/>
      <c r="DL22" s="239"/>
      <c r="DM22" s="239"/>
      <c r="DN22" s="239"/>
    </row>
    <row r="23" spans="1:118" s="84" customFormat="1" ht="18.75" customHeight="1">
      <c r="A23" s="137"/>
      <c r="B23" s="137"/>
      <c r="C23" s="137"/>
      <c r="D23" s="137"/>
      <c r="E23" s="149"/>
      <c r="F23" s="149"/>
      <c r="G23" s="380"/>
      <c r="H23" s="380"/>
      <c r="I23" s="380"/>
      <c r="J23" s="380"/>
      <c r="K23" s="389"/>
      <c r="L23" s="389"/>
      <c r="M23" s="389"/>
      <c r="N23" s="389"/>
      <c r="O23" s="367"/>
      <c r="P23" s="367"/>
      <c r="Q23" s="367"/>
      <c r="R23" s="367"/>
      <c r="S23" s="367"/>
      <c r="T23" s="157" t="s">
        <v>144</v>
      </c>
      <c r="U23" s="367"/>
      <c r="V23" s="367"/>
      <c r="W23" s="137"/>
      <c r="X23" s="137"/>
      <c r="Y23" s="380"/>
      <c r="Z23" s="380"/>
      <c r="AA23" s="380"/>
      <c r="AB23" s="821" t="s">
        <v>223</v>
      </c>
      <c r="AC23" s="821"/>
      <c r="AD23" s="821"/>
      <c r="AE23" s="821"/>
      <c r="AF23" s="389"/>
      <c r="AG23" s="367"/>
      <c r="AH23" s="367"/>
      <c r="AI23" s="367"/>
      <c r="AJ23" s="367"/>
      <c r="AK23" s="137"/>
      <c r="AL23" s="137" t="s">
        <v>94</v>
      </c>
      <c r="AM23" s="380"/>
      <c r="AN23" s="380"/>
      <c r="AO23" s="380"/>
      <c r="AP23" s="380"/>
      <c r="AQ23" s="380"/>
      <c r="AR23" s="380"/>
      <c r="AS23" s="380"/>
      <c r="AT23" s="380"/>
      <c r="AU23" s="389"/>
      <c r="AV23" s="389"/>
      <c r="AW23" s="389"/>
      <c r="AX23" s="389"/>
      <c r="AY23" s="367"/>
      <c r="AZ23" s="367"/>
      <c r="BA23" s="367"/>
      <c r="BB23" s="367"/>
      <c r="BC23" s="150"/>
      <c r="BD23" s="151"/>
      <c r="BE23" s="151"/>
      <c r="BF23" s="151"/>
      <c r="BG23" s="151"/>
      <c r="BH23" s="227"/>
      <c r="BI23" s="227"/>
      <c r="BJ23" s="227"/>
      <c r="BK23" s="227"/>
      <c r="BL23" s="237"/>
      <c r="BM23" s="237"/>
      <c r="BN23" s="227"/>
      <c r="BO23" s="227"/>
      <c r="BP23" s="227"/>
      <c r="BQ23" s="227"/>
      <c r="BR23" s="391"/>
      <c r="BS23" s="391"/>
      <c r="BT23" s="391"/>
      <c r="BU23" s="391"/>
      <c r="BV23" s="391"/>
      <c r="BW23" s="227"/>
      <c r="BX23" s="392"/>
      <c r="BY23" s="372"/>
      <c r="BZ23" s="372"/>
      <c r="CA23" s="372"/>
      <c r="CB23" s="372"/>
      <c r="CC23" s="372"/>
      <c r="CD23" s="227"/>
      <c r="CE23" s="227"/>
      <c r="CF23" s="227"/>
      <c r="CG23" s="227"/>
      <c r="CH23" s="227"/>
      <c r="CI23" s="227"/>
      <c r="CJ23" s="227"/>
      <c r="CK23" s="349"/>
      <c r="CL23" s="247"/>
      <c r="CM23" s="227"/>
      <c r="CN23" s="227"/>
      <c r="CO23" s="227"/>
      <c r="CP23" s="227"/>
      <c r="CQ23" s="227"/>
      <c r="CR23" s="227"/>
      <c r="CS23" s="227"/>
      <c r="CT23" s="391"/>
      <c r="CU23" s="391"/>
      <c r="CV23" s="391"/>
      <c r="CW23" s="391"/>
      <c r="CX23" s="391"/>
      <c r="CY23" s="227"/>
      <c r="CZ23" s="392"/>
      <c r="DA23" s="372"/>
      <c r="DB23" s="372"/>
      <c r="DC23" s="372"/>
      <c r="DD23" s="372"/>
      <c r="DE23" s="372"/>
      <c r="DF23" s="228"/>
      <c r="DG23" s="228"/>
      <c r="DH23" s="228"/>
      <c r="DI23" s="238"/>
      <c r="DJ23" s="238"/>
      <c r="DK23" s="239"/>
      <c r="DL23" s="239"/>
      <c r="DM23" s="239"/>
      <c r="DN23" s="239"/>
    </row>
    <row r="24" spans="1:118" s="84" customFormat="1" ht="15" customHeight="1">
      <c r="A24" s="140"/>
      <c r="B24" s="140"/>
      <c r="C24" s="140"/>
      <c r="D24" s="140"/>
      <c r="E24" s="137"/>
      <c r="F24" s="137"/>
      <c r="G24" s="157"/>
      <c r="H24" s="137"/>
      <c r="I24" s="137"/>
      <c r="J24" s="137"/>
      <c r="K24" s="136"/>
      <c r="L24" s="136"/>
      <c r="M24" s="136"/>
      <c r="N24" s="136"/>
      <c r="O24" s="137"/>
      <c r="P24" s="137"/>
      <c r="Q24" s="137"/>
      <c r="R24" s="346"/>
      <c r="S24" s="136"/>
      <c r="T24" s="136"/>
      <c r="U24" s="136"/>
      <c r="V24" s="346"/>
      <c r="W24" s="147"/>
      <c r="X24" s="147"/>
      <c r="Y24" s="137"/>
      <c r="Z24" s="137"/>
      <c r="AA24" s="137"/>
      <c r="AB24" s="137"/>
      <c r="AC24" s="137"/>
      <c r="AD24" s="137"/>
      <c r="AE24" s="137"/>
      <c r="AF24" s="137"/>
      <c r="AG24" s="137"/>
      <c r="AH24" s="137"/>
      <c r="AI24" s="137"/>
      <c r="AJ24" s="137"/>
      <c r="AK24" s="137"/>
      <c r="AL24" s="137"/>
      <c r="AM24" s="157"/>
      <c r="AN24" s="154"/>
      <c r="AO24" s="154"/>
      <c r="AP24" s="154"/>
      <c r="AQ24" s="157"/>
      <c r="AR24" s="137"/>
      <c r="AS24" s="137"/>
      <c r="AT24" s="137"/>
      <c r="AU24" s="136"/>
      <c r="AV24" s="136"/>
      <c r="AW24" s="136"/>
      <c r="AX24" s="136"/>
      <c r="AY24" s="137"/>
      <c r="AZ24" s="137"/>
      <c r="BA24" s="137"/>
      <c r="BB24" s="346"/>
      <c r="BC24" s="152"/>
      <c r="BD24" s="151"/>
      <c r="BE24" s="151"/>
      <c r="BF24" s="151"/>
      <c r="BG24" s="151"/>
      <c r="BH24" s="234"/>
      <c r="BI24" s="234"/>
      <c r="BJ24" s="234"/>
      <c r="BK24" s="234"/>
      <c r="BL24" s="227"/>
      <c r="BM24" s="227"/>
      <c r="BN24" s="227"/>
      <c r="BO24" s="227"/>
      <c r="BP24" s="227"/>
      <c r="BQ24" s="227"/>
      <c r="BR24" s="248"/>
      <c r="BS24" s="228"/>
      <c r="BT24" s="228"/>
      <c r="BU24" s="228"/>
      <c r="BV24" s="228"/>
      <c r="BW24" s="228"/>
      <c r="BX24" s="228"/>
      <c r="BY24" s="228"/>
      <c r="BZ24" s="228"/>
      <c r="CA24" s="228"/>
      <c r="CB24" s="228"/>
      <c r="CC24" s="347"/>
      <c r="CD24" s="348"/>
      <c r="CE24" s="348"/>
      <c r="CF24" s="227"/>
      <c r="CG24" s="227"/>
      <c r="CH24" s="227"/>
      <c r="CI24" s="227"/>
      <c r="CJ24" s="227"/>
      <c r="CK24" s="349"/>
      <c r="CL24" s="247"/>
      <c r="CM24" s="227"/>
      <c r="CN24" s="227"/>
      <c r="CO24" s="227"/>
      <c r="CP24" s="227"/>
      <c r="CQ24" s="227"/>
      <c r="CR24" s="227"/>
      <c r="CS24" s="227"/>
      <c r="CT24" s="248"/>
      <c r="CU24" s="244"/>
      <c r="CV24" s="244"/>
      <c r="CW24" s="244"/>
      <c r="CX24" s="228"/>
      <c r="CY24" s="228"/>
      <c r="CZ24" s="228"/>
      <c r="DA24" s="228"/>
      <c r="DB24" s="244"/>
      <c r="DC24" s="244"/>
      <c r="DD24" s="244"/>
      <c r="DE24" s="347"/>
      <c r="DF24" s="350"/>
      <c r="DG24" s="350"/>
      <c r="DH24" s="350"/>
      <c r="DI24" s="240"/>
      <c r="DJ24" s="240"/>
      <c r="DK24" s="239"/>
      <c r="DL24" s="239"/>
      <c r="DM24" s="239"/>
      <c r="DN24" s="239"/>
    </row>
    <row r="25" spans="1:118" s="84" customFormat="1" ht="15" customHeight="1">
      <c r="A25" s="140"/>
      <c r="B25" s="140"/>
      <c r="C25" s="140"/>
      <c r="D25" s="140"/>
      <c r="E25" s="137"/>
      <c r="F25" s="137"/>
      <c r="G25" s="137"/>
      <c r="H25" s="137"/>
      <c r="I25" s="137"/>
      <c r="J25" s="137"/>
      <c r="K25" s="157"/>
      <c r="L25" s="137"/>
      <c r="M25" s="137"/>
      <c r="N25" s="137"/>
      <c r="O25" s="154"/>
      <c r="P25" s="154"/>
      <c r="Q25" s="154"/>
      <c r="R25" s="154"/>
      <c r="S25" s="137"/>
      <c r="T25" s="137"/>
      <c r="U25" s="137"/>
      <c r="V25" s="346"/>
      <c r="W25" s="147"/>
      <c r="X25" s="147"/>
      <c r="Y25" s="137"/>
      <c r="Z25" s="137"/>
      <c r="AA25" s="137"/>
      <c r="AB25" s="137"/>
      <c r="AC25" s="137"/>
      <c r="AD25" s="137"/>
      <c r="AE25" s="137"/>
      <c r="AF25" s="137"/>
      <c r="AG25" s="137"/>
      <c r="AH25" s="137"/>
      <c r="AI25" s="137"/>
      <c r="AJ25" s="137"/>
      <c r="AK25" s="137"/>
      <c r="AL25" s="137"/>
      <c r="AM25" s="157"/>
      <c r="AN25" s="154"/>
      <c r="AO25" s="154"/>
      <c r="AP25" s="154"/>
      <c r="AQ25" s="154"/>
      <c r="AR25" s="154"/>
      <c r="AS25" s="154"/>
      <c r="AT25" s="154"/>
      <c r="AU25" s="154"/>
      <c r="AV25" s="154"/>
      <c r="AW25" s="154"/>
      <c r="AX25" s="346"/>
      <c r="AY25" s="138"/>
      <c r="AZ25" s="138"/>
      <c r="BA25" s="138"/>
      <c r="BB25" s="152"/>
      <c r="BC25" s="152"/>
      <c r="BD25" s="151"/>
      <c r="BE25" s="151"/>
      <c r="BF25" s="151"/>
      <c r="BG25" s="151"/>
      <c r="BH25" s="234"/>
      <c r="BI25" s="234"/>
      <c r="BJ25" s="234"/>
      <c r="BK25" s="234"/>
      <c r="BL25" s="227"/>
      <c r="BM25" s="227"/>
      <c r="BN25" s="227"/>
      <c r="BO25" s="227"/>
      <c r="BP25" s="227"/>
      <c r="BQ25" s="227"/>
      <c r="BR25" s="248"/>
      <c r="BS25" s="227"/>
      <c r="BT25" s="227"/>
      <c r="BU25" s="227"/>
      <c r="BV25" s="244"/>
      <c r="BW25" s="244"/>
      <c r="BX25" s="244"/>
      <c r="BY25" s="244"/>
      <c r="BZ25" s="227"/>
      <c r="CA25" s="227"/>
      <c r="CB25" s="227"/>
      <c r="CC25" s="347"/>
      <c r="CD25" s="348"/>
      <c r="CE25" s="348"/>
      <c r="CF25" s="227"/>
      <c r="CG25" s="227"/>
      <c r="CH25" s="227"/>
      <c r="CI25" s="227"/>
      <c r="CJ25" s="227"/>
      <c r="CK25" s="349"/>
      <c r="CL25" s="247"/>
      <c r="CM25" s="227"/>
      <c r="CN25" s="227"/>
      <c r="CO25" s="227"/>
      <c r="CP25" s="227"/>
      <c r="CQ25" s="227"/>
      <c r="CR25" s="227"/>
      <c r="CS25" s="227"/>
      <c r="CT25" s="248"/>
      <c r="CU25" s="244"/>
      <c r="CV25" s="244"/>
      <c r="CW25" s="244"/>
      <c r="CX25" s="244"/>
      <c r="CY25" s="244"/>
      <c r="CZ25" s="244"/>
      <c r="DA25" s="244"/>
      <c r="DB25" s="244"/>
      <c r="DC25" s="244"/>
      <c r="DD25" s="244"/>
      <c r="DE25" s="347"/>
      <c r="DF25" s="350"/>
      <c r="DG25" s="350"/>
      <c r="DH25" s="350"/>
      <c r="DI25" s="240"/>
      <c r="DJ25" s="240"/>
      <c r="DK25" s="239"/>
      <c r="DL25" s="239"/>
      <c r="DM25" s="239"/>
      <c r="DN25" s="239"/>
    </row>
    <row r="26" spans="1:118" s="84" customFormat="1" ht="15" customHeight="1">
      <c r="A26" s="217"/>
      <c r="B26" s="217"/>
      <c r="C26" s="217"/>
      <c r="D26" s="217"/>
      <c r="E26" s="218"/>
      <c r="F26" s="218"/>
      <c r="G26" s="218"/>
      <c r="H26" s="218"/>
      <c r="I26" s="218"/>
      <c r="J26" s="218"/>
      <c r="K26" s="219"/>
      <c r="L26" s="218"/>
      <c r="M26" s="218"/>
      <c r="N26" s="218"/>
      <c r="O26" s="394"/>
      <c r="P26" s="394"/>
      <c r="Q26" s="394"/>
      <c r="R26" s="394"/>
      <c r="S26" s="218"/>
      <c r="T26" s="218"/>
      <c r="U26" s="218"/>
      <c r="V26" s="395"/>
      <c r="W26" s="396"/>
      <c r="X26" s="396"/>
      <c r="Y26" s="218"/>
      <c r="Z26" s="218"/>
      <c r="AA26" s="218"/>
      <c r="AB26" s="218"/>
      <c r="AC26" s="218"/>
      <c r="AD26" s="218"/>
      <c r="AE26" s="218"/>
      <c r="AF26" s="218"/>
      <c r="AG26" s="218"/>
      <c r="AH26" s="218"/>
      <c r="AI26" s="218"/>
      <c r="AJ26" s="218"/>
      <c r="AK26" s="218"/>
      <c r="AL26" s="218"/>
      <c r="AM26" s="219"/>
      <c r="AN26" s="394"/>
      <c r="AO26" s="394"/>
      <c r="AP26" s="394"/>
      <c r="AQ26" s="394"/>
      <c r="AR26" s="394"/>
      <c r="AS26" s="394"/>
      <c r="AT26" s="394"/>
      <c r="AU26" s="394"/>
      <c r="AV26" s="394"/>
      <c r="AW26" s="394"/>
      <c r="AX26" s="395"/>
      <c r="AY26" s="397"/>
      <c r="AZ26" s="397"/>
      <c r="BA26" s="397"/>
      <c r="BB26" s="220"/>
      <c r="BC26" s="220"/>
      <c r="BD26" s="221"/>
      <c r="BE26" s="221"/>
      <c r="BF26" s="221"/>
      <c r="BG26" s="221"/>
      <c r="BH26" s="217"/>
      <c r="BI26" s="217"/>
      <c r="BJ26" s="217"/>
      <c r="BK26" s="217"/>
      <c r="BL26" s="218"/>
      <c r="BM26" s="218"/>
      <c r="BN26" s="218"/>
      <c r="BO26" s="218"/>
      <c r="BP26" s="218"/>
      <c r="BQ26" s="218"/>
      <c r="BR26" s="219"/>
      <c r="BS26" s="218"/>
      <c r="BT26" s="218"/>
      <c r="BU26" s="218"/>
      <c r="BV26" s="394"/>
      <c r="BW26" s="394"/>
      <c r="BX26" s="394"/>
      <c r="BY26" s="394"/>
      <c r="BZ26" s="218"/>
      <c r="CA26" s="218"/>
      <c r="CB26" s="218"/>
      <c r="CC26" s="395"/>
      <c r="CD26" s="396"/>
      <c r="CE26" s="396"/>
      <c r="CF26" s="218"/>
      <c r="CG26" s="218"/>
      <c r="CH26" s="218"/>
      <c r="CI26" s="218"/>
      <c r="CJ26" s="218"/>
      <c r="CK26" s="218"/>
      <c r="CL26" s="218"/>
      <c r="CM26" s="218"/>
      <c r="CN26" s="218"/>
      <c r="CO26" s="218"/>
      <c r="CP26" s="218"/>
      <c r="CQ26" s="218"/>
      <c r="CR26" s="218"/>
      <c r="CS26" s="218"/>
      <c r="CT26" s="219"/>
      <c r="CU26" s="394"/>
      <c r="CV26" s="394"/>
      <c r="CW26" s="394"/>
      <c r="CX26" s="394"/>
      <c r="CY26" s="394"/>
      <c r="CZ26" s="394"/>
      <c r="DA26" s="394"/>
      <c r="DB26" s="394"/>
      <c r="DC26" s="394"/>
      <c r="DD26" s="394"/>
      <c r="DE26" s="395"/>
      <c r="DF26" s="397"/>
      <c r="DG26" s="397"/>
      <c r="DH26" s="397"/>
      <c r="DI26" s="220"/>
      <c r="DJ26" s="220"/>
      <c r="DK26" s="221"/>
      <c r="DL26" s="221"/>
      <c r="DM26" s="221"/>
      <c r="DN26" s="221"/>
    </row>
    <row r="27" spans="1:118" s="84" customFormat="1" ht="15" customHeight="1">
      <c r="A27" s="137"/>
      <c r="B27" s="137"/>
      <c r="C27" s="137"/>
      <c r="D27" s="137"/>
      <c r="E27" s="137"/>
      <c r="F27" s="137"/>
      <c r="G27" s="137"/>
      <c r="H27" s="137"/>
      <c r="I27" s="137"/>
      <c r="J27" s="137"/>
      <c r="K27" s="137"/>
      <c r="L27" s="137"/>
      <c r="M27" s="137"/>
      <c r="N27" s="137"/>
      <c r="O27" s="137"/>
      <c r="P27" s="137"/>
      <c r="Q27" s="137"/>
      <c r="R27" s="137"/>
      <c r="S27" s="137"/>
      <c r="T27" s="137"/>
      <c r="U27" s="137"/>
      <c r="V27" s="153"/>
      <c r="W27" s="153"/>
      <c r="X27" s="153"/>
      <c r="Y27" s="153"/>
      <c r="Z27" s="137"/>
      <c r="AA27" s="137"/>
      <c r="AB27" s="137"/>
      <c r="AC27" s="148"/>
      <c r="AD27" s="148"/>
      <c r="AE27" s="154"/>
      <c r="AF27" s="154"/>
      <c r="AG27" s="154"/>
      <c r="AH27" s="154"/>
      <c r="AI27" s="154"/>
      <c r="AJ27" s="156"/>
      <c r="AK27" s="156"/>
      <c r="AL27" s="156"/>
      <c r="AM27" s="156"/>
      <c r="AN27" s="156"/>
      <c r="AO27" s="153"/>
      <c r="AP27" s="153"/>
      <c r="AQ27" s="153"/>
      <c r="AR27" s="153"/>
      <c r="AS27" s="137"/>
      <c r="AT27" s="137"/>
      <c r="AU27" s="137"/>
      <c r="AV27" s="148"/>
      <c r="AW27" s="148"/>
      <c r="AX27" s="154"/>
      <c r="AY27" s="155"/>
      <c r="AZ27" s="155"/>
      <c r="BA27" s="155"/>
      <c r="BB27" s="155"/>
      <c r="BC27" s="156"/>
      <c r="BD27" s="151"/>
      <c r="BE27" s="151"/>
      <c r="BF27" s="151"/>
      <c r="BG27" s="151"/>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53"/>
      <c r="CD27" s="153"/>
      <c r="CE27" s="153"/>
      <c r="CF27" s="153"/>
      <c r="CG27" s="137"/>
      <c r="CH27" s="137"/>
      <c r="CI27" s="137"/>
      <c r="CJ27" s="148"/>
      <c r="CK27" s="148"/>
      <c r="CL27" s="154"/>
      <c r="CM27" s="154"/>
      <c r="CN27" s="154"/>
      <c r="CO27" s="154"/>
      <c r="CP27" s="154"/>
      <c r="CQ27" s="156"/>
      <c r="CR27" s="156"/>
      <c r="CS27" s="156"/>
      <c r="CT27" s="156"/>
      <c r="CU27" s="156"/>
      <c r="CV27" s="153"/>
      <c r="CW27" s="153"/>
      <c r="CX27" s="153"/>
      <c r="CY27" s="153"/>
      <c r="CZ27" s="137"/>
      <c r="DA27" s="137"/>
      <c r="DB27" s="137"/>
      <c r="DC27" s="148"/>
      <c r="DD27" s="148"/>
      <c r="DE27" s="154"/>
      <c r="DF27" s="155"/>
      <c r="DG27" s="155"/>
      <c r="DH27" s="155"/>
      <c r="DI27" s="155"/>
      <c r="DJ27" s="156"/>
      <c r="DK27" s="151"/>
      <c r="DL27" s="151"/>
      <c r="DM27" s="151"/>
      <c r="DN27" s="151"/>
    </row>
    <row r="28" spans="1:118" s="84" customFormat="1" ht="15" customHeight="1">
      <c r="A28" s="137"/>
      <c r="B28" s="784" t="s">
        <v>23</v>
      </c>
      <c r="C28" s="785"/>
      <c r="D28" s="785"/>
      <c r="E28" s="785"/>
      <c r="F28" s="785"/>
      <c r="G28" s="785"/>
      <c r="H28" s="786"/>
      <c r="I28" s="137"/>
      <c r="J28" s="137"/>
      <c r="K28" s="137"/>
      <c r="L28" s="137"/>
      <c r="M28" s="137"/>
      <c r="N28" s="137"/>
      <c r="O28" s="137"/>
      <c r="P28" s="137"/>
      <c r="Q28" s="137"/>
      <c r="R28" s="137"/>
      <c r="S28" s="137"/>
      <c r="T28" s="137"/>
      <c r="U28" s="137"/>
      <c r="V28" s="153"/>
      <c r="W28" s="153"/>
      <c r="X28" s="153"/>
      <c r="Y28" s="153"/>
      <c r="Z28" s="137"/>
      <c r="AA28" s="137"/>
      <c r="AB28" s="137"/>
      <c r="AC28" s="148"/>
      <c r="AD28" s="148"/>
      <c r="AE28" s="154"/>
      <c r="AF28" s="154"/>
      <c r="AG28" s="154"/>
      <c r="AH28" s="154"/>
      <c r="AI28" s="154"/>
      <c r="AJ28" s="156"/>
      <c r="AK28" s="156"/>
      <c r="AL28" s="156"/>
      <c r="AM28" s="156"/>
      <c r="AN28" s="156"/>
      <c r="AO28" s="153"/>
      <c r="AP28" s="153"/>
      <c r="AQ28" s="153"/>
      <c r="AR28" s="153"/>
      <c r="AS28" s="137"/>
      <c r="AT28" s="137"/>
      <c r="AU28" s="137"/>
      <c r="AV28" s="148"/>
      <c r="AW28" s="148"/>
      <c r="AX28" s="154"/>
      <c r="AY28" s="155"/>
      <c r="AZ28" s="155"/>
      <c r="BA28" s="155"/>
      <c r="BB28" s="155"/>
      <c r="BC28" s="156"/>
      <c r="BD28" s="151"/>
      <c r="BE28" s="151"/>
      <c r="BF28" s="151"/>
      <c r="BG28" s="151"/>
      <c r="BH28" s="137"/>
      <c r="BI28" s="784" t="s">
        <v>23</v>
      </c>
      <c r="BJ28" s="785"/>
      <c r="BK28" s="785"/>
      <c r="BL28" s="785"/>
      <c r="BM28" s="785"/>
      <c r="BN28" s="785"/>
      <c r="BO28" s="786"/>
      <c r="BP28" s="247"/>
      <c r="BQ28" s="227"/>
      <c r="BR28" s="227"/>
      <c r="BS28" s="227"/>
      <c r="BT28" s="227"/>
      <c r="BU28" s="227"/>
      <c r="BV28" s="227"/>
      <c r="BW28" s="227"/>
      <c r="BX28" s="227"/>
      <c r="BY28" s="227"/>
      <c r="BZ28" s="227"/>
      <c r="CA28" s="227"/>
      <c r="CB28" s="227"/>
      <c r="CC28" s="242"/>
      <c r="CD28" s="242"/>
      <c r="CE28" s="242"/>
      <c r="CF28" s="242"/>
      <c r="CG28" s="227"/>
      <c r="CH28" s="227"/>
      <c r="CI28" s="227"/>
      <c r="CJ28" s="243"/>
      <c r="CK28" s="398"/>
      <c r="CL28" s="399"/>
      <c r="CM28" s="244"/>
      <c r="CN28" s="244"/>
      <c r="CO28" s="244"/>
      <c r="CP28" s="244"/>
      <c r="CQ28" s="246"/>
      <c r="CR28" s="246"/>
      <c r="CS28" s="246"/>
      <c r="CT28" s="246"/>
      <c r="CU28" s="246"/>
      <c r="CV28" s="242"/>
      <c r="CW28" s="242"/>
      <c r="CX28" s="242"/>
      <c r="CY28" s="242"/>
      <c r="CZ28" s="227"/>
      <c r="DA28" s="227"/>
      <c r="DB28" s="227"/>
      <c r="DC28" s="243"/>
      <c r="DD28" s="243"/>
      <c r="DE28" s="244"/>
      <c r="DF28" s="245"/>
      <c r="DG28" s="245"/>
      <c r="DH28" s="245"/>
      <c r="DI28" s="245"/>
      <c r="DJ28" s="246"/>
      <c r="DK28" s="239"/>
      <c r="DL28" s="239"/>
      <c r="DM28" s="239"/>
      <c r="DN28" s="239"/>
    </row>
    <row r="29" spans="1:118" s="3" customFormat="1" ht="15" customHeight="1">
      <c r="A29" s="400"/>
      <c r="B29" s="885"/>
      <c r="C29" s="886"/>
      <c r="D29" s="886"/>
      <c r="E29" s="886"/>
      <c r="F29" s="886"/>
      <c r="G29" s="886"/>
      <c r="H29" s="887"/>
      <c r="I29" s="401"/>
      <c r="J29" s="401"/>
      <c r="K29" s="401"/>
      <c r="L29" s="401"/>
      <c r="M29" s="401"/>
      <c r="N29" s="401"/>
      <c r="O29" s="401"/>
      <c r="P29" s="401"/>
      <c r="Q29" s="401"/>
      <c r="R29" s="401"/>
      <c r="S29" s="401"/>
      <c r="T29" s="401"/>
      <c r="U29" s="401"/>
      <c r="V29" s="401"/>
      <c r="W29" s="401"/>
      <c r="X29" s="401"/>
      <c r="Y29" s="401"/>
      <c r="Z29" s="402"/>
      <c r="AA29" s="402"/>
      <c r="AB29" s="402"/>
      <c r="AC29" s="402"/>
      <c r="AD29" s="402"/>
      <c r="AE29" s="402"/>
      <c r="AF29" s="402"/>
      <c r="AG29" s="402"/>
      <c r="AH29" s="402"/>
      <c r="AI29" s="402"/>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885"/>
      <c r="BJ29" s="886"/>
      <c r="BK29" s="886"/>
      <c r="BL29" s="886"/>
      <c r="BM29" s="886"/>
      <c r="BN29" s="886"/>
      <c r="BO29" s="887"/>
      <c r="BP29" s="403"/>
      <c r="BQ29" s="404"/>
      <c r="BR29" s="404"/>
      <c r="BS29" s="404"/>
      <c r="BT29" s="404"/>
      <c r="BU29" s="404"/>
      <c r="BV29" s="404"/>
      <c r="BW29" s="404"/>
      <c r="BX29" s="404"/>
      <c r="BY29" s="404"/>
      <c r="BZ29" s="404"/>
      <c r="CA29" s="404"/>
      <c r="CB29" s="404"/>
      <c r="CC29" s="404"/>
      <c r="CD29" s="404"/>
      <c r="CE29" s="404"/>
      <c r="CF29" s="404"/>
      <c r="CG29" s="405"/>
      <c r="CH29" s="405"/>
      <c r="CI29" s="405"/>
      <c r="CJ29" s="405"/>
      <c r="CK29" s="406"/>
      <c r="CL29" s="407"/>
      <c r="CM29" s="405"/>
      <c r="CN29" s="405"/>
      <c r="CO29" s="405"/>
      <c r="CP29" s="405"/>
      <c r="CQ29" s="404"/>
      <c r="CR29" s="404"/>
      <c r="CS29" s="404"/>
      <c r="CT29" s="404"/>
      <c r="CU29" s="404"/>
      <c r="CV29" s="404"/>
      <c r="CW29" s="404"/>
      <c r="CX29" s="404"/>
      <c r="CY29" s="404"/>
      <c r="CZ29" s="404"/>
      <c r="DA29" s="404"/>
      <c r="DB29" s="404"/>
      <c r="DC29" s="404"/>
      <c r="DD29" s="404"/>
      <c r="DE29" s="404"/>
      <c r="DF29" s="404"/>
      <c r="DG29" s="404"/>
      <c r="DH29" s="404"/>
      <c r="DI29" s="404"/>
      <c r="DJ29" s="404"/>
      <c r="DK29" s="404"/>
      <c r="DL29" s="404"/>
      <c r="DM29" s="404"/>
      <c r="DN29" s="404"/>
    </row>
    <row r="30" spans="1:118" s="3" customFormat="1" ht="15" customHeight="1">
      <c r="A30" s="401"/>
      <c r="B30" s="163"/>
      <c r="C30" s="163"/>
      <c r="D30" s="163"/>
      <c r="E30" s="163"/>
      <c r="F30" s="163"/>
      <c r="G30" s="163"/>
      <c r="H30" s="163"/>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4"/>
      <c r="BI30" s="241"/>
      <c r="BJ30" s="241"/>
      <c r="BK30" s="241"/>
      <c r="BL30" s="241"/>
      <c r="BM30" s="241"/>
      <c r="BN30" s="241"/>
      <c r="BO30" s="241"/>
      <c r="BP30" s="404"/>
      <c r="BQ30" s="404"/>
      <c r="BR30" s="404"/>
      <c r="BS30" s="404"/>
      <c r="BT30" s="404"/>
      <c r="BU30" s="404"/>
      <c r="BV30" s="404"/>
      <c r="BW30" s="404"/>
      <c r="BX30" s="404"/>
      <c r="BY30" s="404"/>
      <c r="BZ30" s="404"/>
      <c r="CA30" s="404"/>
      <c r="CB30" s="404"/>
      <c r="CC30" s="404"/>
      <c r="CD30" s="404"/>
      <c r="CE30" s="404"/>
      <c r="CF30" s="404"/>
      <c r="CG30" s="404"/>
      <c r="CH30" s="404"/>
      <c r="CI30" s="404"/>
      <c r="CJ30" s="404"/>
      <c r="CK30" s="408"/>
      <c r="CL30" s="403"/>
      <c r="CM30" s="404"/>
      <c r="CN30" s="404"/>
      <c r="CO30" s="404"/>
      <c r="CP30" s="404"/>
      <c r="CQ30" s="404"/>
      <c r="CR30" s="404"/>
      <c r="CS30" s="404"/>
      <c r="CT30" s="404"/>
      <c r="CU30" s="404"/>
      <c r="CV30" s="404"/>
      <c r="CW30" s="404"/>
      <c r="CX30" s="404"/>
      <c r="CY30" s="404"/>
      <c r="CZ30" s="404"/>
      <c r="DA30" s="404"/>
      <c r="DB30" s="404"/>
      <c r="DC30" s="404"/>
      <c r="DD30" s="404"/>
      <c r="DE30" s="404"/>
      <c r="DF30" s="404"/>
      <c r="DG30" s="404"/>
      <c r="DH30" s="404"/>
      <c r="DI30" s="404"/>
      <c r="DJ30" s="404"/>
      <c r="DK30" s="404"/>
      <c r="DL30" s="404"/>
      <c r="DM30" s="404"/>
      <c r="DN30" s="404"/>
    </row>
    <row r="31" spans="1:118" s="84" customFormat="1" ht="15" customHeight="1">
      <c r="A31" s="137"/>
      <c r="B31" s="137"/>
      <c r="C31" s="137"/>
      <c r="D31" s="137"/>
      <c r="E31" s="137"/>
      <c r="F31" s="409"/>
      <c r="G31" s="409"/>
      <c r="H31" s="137"/>
      <c r="I31" s="137"/>
      <c r="J31" s="137"/>
      <c r="K31" s="137"/>
      <c r="L31" s="137"/>
      <c r="M31" s="137"/>
      <c r="N31" s="137"/>
      <c r="O31" s="137"/>
      <c r="P31" s="137"/>
      <c r="Q31" s="137"/>
      <c r="R31" s="137"/>
      <c r="S31" s="410"/>
      <c r="T31" s="410"/>
      <c r="U31" s="410"/>
      <c r="V31" s="410"/>
      <c r="W31" s="410"/>
      <c r="X31" s="410"/>
      <c r="Y31" s="137"/>
      <c r="Z31" s="137"/>
      <c r="AA31" s="136"/>
      <c r="AB31" s="136"/>
      <c r="AC31" s="136"/>
      <c r="AD31" s="136"/>
      <c r="AE31" s="136"/>
      <c r="AF31" s="136"/>
      <c r="AG31" s="136"/>
      <c r="AH31" s="136"/>
      <c r="AI31" s="137"/>
      <c r="AJ31" s="137"/>
      <c r="AK31" s="154"/>
      <c r="AL31" s="154"/>
      <c r="AM31" s="137"/>
      <c r="AN31" s="148"/>
      <c r="AO31" s="409"/>
      <c r="AP31" s="409"/>
      <c r="AQ31" s="409"/>
      <c r="AR31" s="157"/>
      <c r="AS31" s="136"/>
      <c r="AT31" s="136"/>
      <c r="AU31" s="136"/>
      <c r="AV31" s="136"/>
      <c r="AW31" s="136"/>
      <c r="AX31" s="136"/>
      <c r="AY31" s="139"/>
      <c r="AZ31" s="139"/>
      <c r="BA31" s="139"/>
      <c r="BB31" s="139"/>
      <c r="BC31" s="147"/>
      <c r="BD31" s="147"/>
      <c r="BE31" s="147"/>
      <c r="BF31" s="137"/>
      <c r="BG31" s="140"/>
      <c r="BH31" s="227"/>
      <c r="BI31" s="227"/>
      <c r="BJ31" s="227"/>
      <c r="BK31" s="227"/>
      <c r="BL31" s="227"/>
      <c r="BM31" s="411"/>
      <c r="BN31" s="411"/>
      <c r="BO31" s="227"/>
      <c r="BP31" s="227"/>
      <c r="BQ31" s="227"/>
      <c r="BR31" s="227"/>
      <c r="BS31" s="227"/>
      <c r="BT31" s="227"/>
      <c r="BU31" s="227"/>
      <c r="BV31" s="227"/>
      <c r="BW31" s="227"/>
      <c r="BX31" s="227"/>
      <c r="BY31" s="227"/>
      <c r="BZ31" s="412"/>
      <c r="CA31" s="412"/>
      <c r="CB31" s="412"/>
      <c r="CC31" s="412"/>
      <c r="CD31" s="412"/>
      <c r="CE31" s="412"/>
      <c r="CF31" s="412"/>
      <c r="CG31" s="228"/>
      <c r="CH31" s="228"/>
      <c r="CI31" s="228"/>
      <c r="CJ31" s="228"/>
      <c r="CK31" s="355"/>
      <c r="CL31" s="356"/>
      <c r="CM31" s="228"/>
      <c r="CN31" s="228"/>
      <c r="CO31" s="228"/>
      <c r="CP31" s="228"/>
      <c r="CQ31" s="244"/>
      <c r="CR31" s="244"/>
      <c r="CS31" s="244"/>
      <c r="CT31" s="227"/>
      <c r="CU31" s="243"/>
      <c r="CV31" s="411"/>
      <c r="CW31" s="411"/>
      <c r="CX31" s="411"/>
      <c r="CY31" s="248"/>
      <c r="CZ31" s="228"/>
      <c r="DA31" s="228"/>
      <c r="DB31" s="228"/>
      <c r="DC31" s="228"/>
      <c r="DD31" s="228"/>
      <c r="DE31" s="228"/>
      <c r="DF31" s="233"/>
      <c r="DG31" s="233"/>
      <c r="DH31" s="233"/>
      <c r="DI31" s="233"/>
      <c r="DJ31" s="348"/>
      <c r="DK31" s="348"/>
      <c r="DL31" s="348"/>
      <c r="DM31" s="227"/>
      <c r="DN31" s="234"/>
    </row>
    <row r="32" spans="1:118" s="84" customFormat="1" ht="15"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380"/>
      <c r="Z32" s="380"/>
      <c r="AA32" s="380"/>
      <c r="AB32" s="380"/>
      <c r="AC32" s="380"/>
      <c r="AD32" s="136"/>
      <c r="AE32" s="367"/>
      <c r="AF32" s="367"/>
      <c r="AG32" s="367"/>
      <c r="AH32" s="367"/>
      <c r="AI32" s="367"/>
      <c r="AJ32" s="367"/>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391"/>
      <c r="CG32" s="391"/>
      <c r="CH32" s="391"/>
      <c r="CI32" s="391"/>
      <c r="CJ32" s="391"/>
      <c r="CK32" s="355"/>
      <c r="CL32" s="413"/>
      <c r="CM32" s="372"/>
      <c r="CN32" s="372"/>
      <c r="CO32" s="372"/>
      <c r="CP32" s="372"/>
      <c r="CQ32" s="372"/>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row>
    <row r="33" spans="1:118" s="84" customFormat="1" ht="15" customHeight="1">
      <c r="A33" s="137"/>
      <c r="B33" s="137"/>
      <c r="C33" s="137"/>
      <c r="D33" s="137"/>
      <c r="E33" s="137"/>
      <c r="F33" s="137"/>
      <c r="G33" s="137"/>
      <c r="H33" s="137"/>
      <c r="I33" s="137"/>
      <c r="J33" s="414"/>
      <c r="K33" s="137"/>
      <c r="L33" s="137"/>
      <c r="M33" s="137"/>
      <c r="N33" s="140"/>
      <c r="O33" s="140"/>
      <c r="P33" s="140"/>
      <c r="Q33" s="140"/>
      <c r="R33" s="137"/>
      <c r="S33" s="137"/>
      <c r="T33" s="137"/>
      <c r="U33" s="147"/>
      <c r="V33" s="137"/>
      <c r="W33" s="140"/>
      <c r="X33" s="140"/>
      <c r="Y33" s="380"/>
      <c r="Z33" s="380"/>
      <c r="AA33" s="380"/>
      <c r="AB33" s="380"/>
      <c r="AC33" s="389"/>
      <c r="AD33" s="389"/>
      <c r="AE33" s="389"/>
      <c r="AF33" s="389"/>
      <c r="AG33" s="367"/>
      <c r="AH33" s="367"/>
      <c r="AI33" s="367"/>
      <c r="AJ33" s="367"/>
      <c r="AK33" s="414"/>
      <c r="AL33" s="414"/>
      <c r="AM33" s="137"/>
      <c r="AN33" s="137"/>
      <c r="AO33" s="137"/>
      <c r="AP33" s="140"/>
      <c r="AQ33" s="140"/>
      <c r="AR33" s="140"/>
      <c r="AS33" s="140"/>
      <c r="AT33" s="137"/>
      <c r="AU33" s="137"/>
      <c r="AV33" s="137"/>
      <c r="AW33" s="147"/>
      <c r="AX33" s="138"/>
      <c r="AY33" s="138"/>
      <c r="AZ33" s="138"/>
      <c r="BA33" s="138"/>
      <c r="BB33" s="138"/>
      <c r="BC33" s="137"/>
      <c r="BD33" s="137"/>
      <c r="BE33" s="137"/>
      <c r="BF33" s="137"/>
      <c r="BG33" s="137"/>
      <c r="BH33" s="227"/>
      <c r="BI33" s="227"/>
      <c r="BJ33" s="227"/>
      <c r="BK33" s="227"/>
      <c r="BL33" s="227"/>
      <c r="BM33" s="227"/>
      <c r="BN33" s="227"/>
      <c r="BO33" s="227"/>
      <c r="BP33" s="227"/>
      <c r="BQ33" s="415"/>
      <c r="BR33" s="227"/>
      <c r="BS33" s="227"/>
      <c r="BT33" s="227"/>
      <c r="BU33" s="234"/>
      <c r="BV33" s="234"/>
      <c r="BW33" s="234"/>
      <c r="BX33" s="234"/>
      <c r="BY33" s="227"/>
      <c r="BZ33" s="227"/>
      <c r="CA33" s="227"/>
      <c r="CB33" s="348"/>
      <c r="CC33" s="227"/>
      <c r="CD33" s="234"/>
      <c r="CE33" s="234"/>
      <c r="CF33" s="391"/>
      <c r="CG33" s="391"/>
      <c r="CH33" s="391"/>
      <c r="CI33" s="391"/>
      <c r="CJ33" s="391"/>
      <c r="CK33" s="355"/>
      <c r="CL33" s="413"/>
      <c r="CM33" s="372"/>
      <c r="CN33" s="372"/>
      <c r="CO33" s="372"/>
      <c r="CP33" s="372"/>
      <c r="CQ33" s="372"/>
      <c r="CR33" s="415"/>
      <c r="CS33" s="415"/>
      <c r="CT33" s="227"/>
      <c r="CU33" s="227"/>
      <c r="CV33" s="227"/>
      <c r="CW33" s="234"/>
      <c r="CX33" s="234"/>
      <c r="CY33" s="234"/>
      <c r="CZ33" s="234"/>
      <c r="DA33" s="227"/>
      <c r="DB33" s="227"/>
      <c r="DC33" s="227"/>
      <c r="DD33" s="348"/>
      <c r="DE33" s="350"/>
      <c r="DF33" s="350"/>
      <c r="DG33" s="350"/>
      <c r="DH33" s="350"/>
      <c r="DI33" s="350"/>
      <c r="DJ33" s="227"/>
      <c r="DK33" s="227"/>
      <c r="DL33" s="227"/>
      <c r="DM33" s="227"/>
      <c r="DN33" s="227"/>
    </row>
    <row r="34" spans="1:118" s="84" customFormat="1" ht="15" customHeight="1">
      <c r="A34" s="137"/>
      <c r="B34" s="137"/>
      <c r="C34" s="137"/>
      <c r="D34" s="137"/>
      <c r="E34" s="137"/>
      <c r="F34" s="137"/>
      <c r="G34" s="139"/>
      <c r="H34" s="139"/>
      <c r="I34" s="139"/>
      <c r="J34" s="139"/>
      <c r="K34" s="139"/>
      <c r="L34" s="139"/>
      <c r="M34" s="139"/>
      <c r="N34" s="139"/>
      <c r="O34" s="139"/>
      <c r="P34" s="139"/>
      <c r="Q34" s="139"/>
      <c r="R34" s="144"/>
      <c r="S34" s="144"/>
      <c r="T34" s="143"/>
      <c r="U34" s="143"/>
      <c r="V34" s="143"/>
      <c r="W34" s="143"/>
      <c r="X34" s="143"/>
      <c r="Y34" s="416"/>
      <c r="Z34" s="416"/>
      <c r="AA34" s="417"/>
      <c r="AB34" s="416"/>
      <c r="AC34" s="418"/>
      <c r="AD34" s="419"/>
      <c r="AE34" s="419"/>
      <c r="AF34" s="419"/>
      <c r="AG34" s="420"/>
      <c r="AH34" s="142"/>
      <c r="AI34" s="420"/>
      <c r="AJ34" s="420"/>
      <c r="AK34" s="142"/>
      <c r="AL34" s="142"/>
      <c r="AM34" s="143"/>
      <c r="AN34" s="143"/>
      <c r="AO34" s="143"/>
      <c r="AP34" s="136"/>
      <c r="AQ34" s="136"/>
      <c r="AR34" s="136"/>
      <c r="AS34" s="136"/>
      <c r="AT34" s="136"/>
      <c r="AU34" s="136"/>
      <c r="AV34" s="136"/>
      <c r="AW34" s="136"/>
      <c r="AX34" s="137"/>
      <c r="AY34" s="137"/>
      <c r="AZ34" s="137"/>
      <c r="BA34" s="137"/>
      <c r="BB34" s="137"/>
      <c r="BC34" s="137"/>
      <c r="BD34" s="137"/>
      <c r="BE34" s="137"/>
      <c r="BF34" s="137"/>
      <c r="BG34" s="137"/>
      <c r="BH34" s="227"/>
      <c r="BI34" s="227"/>
      <c r="BJ34" s="227"/>
      <c r="BK34" s="227"/>
      <c r="BL34" s="227"/>
      <c r="BM34" s="227"/>
      <c r="BN34" s="233"/>
      <c r="BO34" s="233"/>
      <c r="BP34" s="233"/>
      <c r="BQ34" s="233"/>
      <c r="BR34" s="233"/>
      <c r="BS34" s="233"/>
      <c r="BT34" s="233"/>
      <c r="BU34" s="233"/>
      <c r="BV34" s="233"/>
      <c r="BW34" s="233"/>
      <c r="BX34" s="233"/>
      <c r="BY34" s="233"/>
      <c r="BZ34" s="233"/>
      <c r="CA34" s="227"/>
      <c r="CB34" s="227"/>
      <c r="CC34" s="227"/>
      <c r="CD34" s="227"/>
      <c r="CE34" s="227"/>
      <c r="CF34" s="391"/>
      <c r="CG34" s="391"/>
      <c r="CH34" s="248"/>
      <c r="CI34" s="391"/>
      <c r="CJ34" s="391"/>
      <c r="CK34" s="355"/>
      <c r="CL34" s="413"/>
      <c r="CM34" s="372"/>
      <c r="CN34" s="372"/>
      <c r="CO34" s="228"/>
      <c r="CP34" s="372"/>
      <c r="CQ34" s="372"/>
      <c r="CR34" s="228"/>
      <c r="CS34" s="228"/>
      <c r="CT34" s="227"/>
      <c r="CU34" s="227"/>
      <c r="CV34" s="227"/>
      <c r="CW34" s="228"/>
      <c r="CX34" s="228"/>
      <c r="CY34" s="228"/>
      <c r="CZ34" s="228"/>
      <c r="DA34" s="228"/>
      <c r="DB34" s="228"/>
      <c r="DC34" s="228"/>
      <c r="DD34" s="228"/>
      <c r="DE34" s="227"/>
      <c r="DF34" s="227"/>
      <c r="DG34" s="227"/>
      <c r="DH34" s="227"/>
      <c r="DI34" s="227"/>
      <c r="DJ34" s="227"/>
      <c r="DK34" s="227"/>
      <c r="DL34" s="227"/>
      <c r="DM34" s="227"/>
      <c r="DN34" s="227"/>
    </row>
    <row r="35" spans="1:118" s="84" customFormat="1" ht="15" customHeight="1">
      <c r="A35" s="137"/>
      <c r="B35" s="137"/>
      <c r="C35" s="137"/>
      <c r="D35" s="137"/>
      <c r="E35" s="137"/>
      <c r="F35" s="137"/>
      <c r="G35" s="137"/>
      <c r="H35" s="137"/>
      <c r="I35" s="137"/>
      <c r="J35" s="137"/>
      <c r="K35" s="137"/>
      <c r="L35" s="137"/>
      <c r="M35" s="137"/>
      <c r="N35" s="136"/>
      <c r="O35" s="136"/>
      <c r="P35" s="136"/>
      <c r="Q35" s="136"/>
      <c r="R35" s="421"/>
      <c r="S35" s="136"/>
      <c r="T35" s="136"/>
      <c r="U35" s="136"/>
      <c r="V35" s="137"/>
      <c r="W35" s="137"/>
      <c r="X35" s="137"/>
      <c r="Y35" s="380"/>
      <c r="Z35" s="380"/>
      <c r="AA35" s="380"/>
      <c r="AB35" s="380"/>
      <c r="AC35" s="389"/>
      <c r="AD35" s="389"/>
      <c r="AE35" s="389"/>
      <c r="AF35" s="389"/>
      <c r="AG35" s="367"/>
      <c r="AH35" s="367"/>
      <c r="AI35" s="367"/>
      <c r="AJ35" s="367"/>
      <c r="AK35" s="137"/>
      <c r="AL35" s="137"/>
      <c r="AM35" s="139"/>
      <c r="AN35" s="139"/>
      <c r="AO35" s="422"/>
      <c r="AP35" s="139"/>
      <c r="AQ35" s="139"/>
      <c r="AR35" s="139"/>
      <c r="AS35" s="139"/>
      <c r="AT35" s="139"/>
      <c r="AU35" s="139"/>
      <c r="AV35" s="139"/>
      <c r="AW35" s="139"/>
      <c r="AX35" s="139"/>
      <c r="AY35" s="139"/>
      <c r="AZ35" s="139"/>
      <c r="BA35" s="139"/>
      <c r="BB35" s="136"/>
      <c r="BC35" s="137"/>
      <c r="BD35" s="137"/>
      <c r="BE35" s="137"/>
      <c r="BF35" s="137"/>
      <c r="BG35" s="137"/>
      <c r="BH35" s="227"/>
      <c r="BI35" s="227"/>
      <c r="BJ35" s="227"/>
      <c r="BK35" s="227"/>
      <c r="BL35" s="227"/>
      <c r="BM35" s="227"/>
      <c r="BN35" s="227"/>
      <c r="BO35" s="227"/>
      <c r="BP35" s="227"/>
      <c r="BQ35" s="227"/>
      <c r="BR35" s="227"/>
      <c r="BS35" s="227"/>
      <c r="BT35" s="227"/>
      <c r="BU35" s="228"/>
      <c r="BV35" s="228"/>
      <c r="BW35" s="228"/>
      <c r="BX35" s="228"/>
      <c r="BY35" s="228"/>
      <c r="BZ35" s="228"/>
      <c r="CA35" s="228"/>
      <c r="CB35" s="228"/>
      <c r="CC35" s="227"/>
      <c r="CD35" s="227"/>
      <c r="CE35" s="227"/>
      <c r="CF35" s="391"/>
      <c r="CG35" s="391"/>
      <c r="CH35" s="391"/>
      <c r="CI35" s="391"/>
      <c r="CJ35" s="391"/>
      <c r="CK35" s="355"/>
      <c r="CL35" s="413"/>
      <c r="CM35" s="372"/>
      <c r="CN35" s="372"/>
      <c r="CO35" s="372"/>
      <c r="CP35" s="372"/>
      <c r="CQ35" s="372"/>
      <c r="CR35" s="227"/>
      <c r="CS35" s="227"/>
      <c r="CT35" s="233"/>
      <c r="CU35" s="233"/>
      <c r="CV35" s="233"/>
      <c r="CW35" s="233"/>
      <c r="CX35" s="233"/>
      <c r="CY35" s="233"/>
      <c r="CZ35" s="233"/>
      <c r="DA35" s="233"/>
      <c r="DB35" s="233"/>
      <c r="DC35" s="233"/>
      <c r="DD35" s="233"/>
      <c r="DE35" s="233"/>
      <c r="DF35" s="233"/>
      <c r="DG35" s="233"/>
      <c r="DH35" s="233"/>
      <c r="DI35" s="228"/>
      <c r="DJ35" s="227"/>
      <c r="DK35" s="227"/>
      <c r="DL35" s="227"/>
      <c r="DM35" s="227"/>
      <c r="DN35" s="227"/>
    </row>
    <row r="36" spans="1:118" s="84" customFormat="1" ht="15" customHeight="1">
      <c r="A36" s="137"/>
      <c r="B36" s="137"/>
      <c r="C36" s="137"/>
      <c r="D36" s="137"/>
      <c r="E36" s="137"/>
      <c r="F36" s="137"/>
      <c r="G36" s="137"/>
      <c r="H36" s="139"/>
      <c r="I36" s="139"/>
      <c r="J36" s="139"/>
      <c r="K36" s="139"/>
      <c r="L36" s="139"/>
      <c r="M36" s="139"/>
      <c r="N36" s="139"/>
      <c r="O36" s="139"/>
      <c r="P36" s="139"/>
      <c r="Q36" s="139"/>
      <c r="R36" s="423"/>
      <c r="S36" s="139"/>
      <c r="T36" s="139"/>
      <c r="U36" s="136"/>
      <c r="V36" s="139"/>
      <c r="W36" s="139"/>
      <c r="X36" s="139"/>
      <c r="Y36" s="380"/>
      <c r="Z36" s="380"/>
      <c r="AA36" s="380"/>
      <c r="AB36" s="380"/>
      <c r="AC36" s="389"/>
      <c r="AD36" s="389"/>
      <c r="AE36" s="389"/>
      <c r="AF36" s="389"/>
      <c r="AG36" s="367"/>
      <c r="AH36" s="367"/>
      <c r="AI36" s="367"/>
      <c r="AJ36" s="367"/>
      <c r="AK36" s="139"/>
      <c r="AL36" s="139"/>
      <c r="AM36" s="139"/>
      <c r="AN36" s="139"/>
      <c r="AO36" s="422"/>
      <c r="AP36" s="139"/>
      <c r="AQ36" s="139"/>
      <c r="AR36" s="139"/>
      <c r="AS36" s="139"/>
      <c r="AT36" s="139"/>
      <c r="AU36" s="139"/>
      <c r="AV36" s="139"/>
      <c r="AW36" s="139"/>
      <c r="AX36" s="139"/>
      <c r="AY36" s="136"/>
      <c r="AZ36" s="137"/>
      <c r="BA36" s="136"/>
      <c r="BB36" s="136"/>
      <c r="BC36" s="137"/>
      <c r="BD36" s="137"/>
      <c r="BE36" s="137"/>
      <c r="BF36" s="137"/>
      <c r="BG36" s="137"/>
      <c r="BH36" s="227"/>
      <c r="BI36" s="227"/>
      <c r="BJ36" s="227"/>
      <c r="BK36" s="227"/>
      <c r="BL36" s="227"/>
      <c r="BM36" s="227"/>
      <c r="BN36" s="227"/>
      <c r="BO36" s="233"/>
      <c r="BP36" s="233"/>
      <c r="BQ36" s="233"/>
      <c r="BR36" s="233"/>
      <c r="BS36" s="233"/>
      <c r="BT36" s="233"/>
      <c r="BU36" s="233"/>
      <c r="BV36" s="233"/>
      <c r="BW36" s="233"/>
      <c r="BX36" s="233"/>
      <c r="BY36" s="233"/>
      <c r="BZ36" s="233"/>
      <c r="CA36" s="233"/>
      <c r="CB36" s="228"/>
      <c r="CC36" s="233"/>
      <c r="CD36" s="233"/>
      <c r="CE36" s="233"/>
      <c r="CF36" s="391"/>
      <c r="CG36" s="391"/>
      <c r="CH36" s="391"/>
      <c r="CI36" s="391"/>
      <c r="CJ36" s="391"/>
      <c r="CK36" s="349"/>
      <c r="CL36" s="413"/>
      <c r="CM36" s="372"/>
      <c r="CN36" s="372"/>
      <c r="CO36" s="372"/>
      <c r="CP36" s="372"/>
      <c r="CQ36" s="372"/>
      <c r="CR36" s="233"/>
      <c r="CS36" s="233"/>
      <c r="CT36" s="233"/>
      <c r="CU36" s="233"/>
      <c r="CV36" s="233"/>
      <c r="CW36" s="233"/>
      <c r="CX36" s="233"/>
      <c r="CY36" s="233"/>
      <c r="CZ36" s="233"/>
      <c r="DA36" s="233"/>
      <c r="DB36" s="233"/>
      <c r="DC36" s="233"/>
      <c r="DD36" s="233"/>
      <c r="DE36" s="233"/>
      <c r="DF36" s="228"/>
      <c r="DG36" s="227"/>
      <c r="DH36" s="228"/>
      <c r="DI36" s="228"/>
      <c r="DJ36" s="227"/>
      <c r="DK36" s="227"/>
      <c r="DL36" s="227"/>
      <c r="DM36" s="227"/>
      <c r="DN36" s="227"/>
    </row>
    <row r="37" spans="1:118" s="84" customFormat="1" ht="15" customHeight="1">
      <c r="A37" s="137"/>
      <c r="B37" s="137"/>
      <c r="C37" s="137"/>
      <c r="D37" s="137"/>
      <c r="E37" s="137"/>
      <c r="F37" s="137"/>
      <c r="G37" s="137"/>
      <c r="H37" s="137"/>
      <c r="I37" s="137"/>
      <c r="J37" s="136"/>
      <c r="K37" s="136"/>
      <c r="L37" s="136"/>
      <c r="M37" s="136"/>
      <c r="N37" s="136"/>
      <c r="O37" s="136"/>
      <c r="P37" s="139"/>
      <c r="Q37" s="136"/>
      <c r="R37" s="137"/>
      <c r="S37" s="136"/>
      <c r="T37" s="137"/>
      <c r="U37" s="136"/>
      <c r="V37" s="136"/>
      <c r="W37" s="137"/>
      <c r="X37" s="137"/>
      <c r="Y37" s="157"/>
      <c r="Z37" s="137"/>
      <c r="AA37" s="137"/>
      <c r="AB37" s="137"/>
      <c r="AC37" s="136"/>
      <c r="AD37" s="136"/>
      <c r="AE37" s="136"/>
      <c r="AF37" s="136"/>
      <c r="AG37" s="137"/>
      <c r="AH37" s="137"/>
      <c r="AI37" s="137"/>
      <c r="AJ37" s="346"/>
      <c r="AK37" s="136"/>
      <c r="AL37" s="136"/>
      <c r="AM37" s="139"/>
      <c r="AN37" s="139"/>
      <c r="AO37" s="139"/>
      <c r="AP37" s="139"/>
      <c r="AQ37" s="139"/>
      <c r="AR37" s="139"/>
      <c r="AS37" s="139"/>
      <c r="AT37" s="139"/>
      <c r="AU37" s="139"/>
      <c r="AV37" s="139"/>
      <c r="AW37" s="136"/>
      <c r="AX37" s="136"/>
      <c r="AY37" s="136"/>
      <c r="AZ37" s="137"/>
      <c r="BA37" s="136"/>
      <c r="BB37" s="136"/>
      <c r="BC37" s="137"/>
      <c r="BD37" s="137"/>
      <c r="BE37" s="137"/>
      <c r="BF37" s="137"/>
      <c r="BG37" s="137"/>
      <c r="BH37" s="227"/>
      <c r="BI37" s="227"/>
      <c r="BJ37" s="227"/>
      <c r="BK37" s="227"/>
      <c r="BL37" s="227"/>
      <c r="BM37" s="227"/>
      <c r="BN37" s="227"/>
      <c r="BO37" s="227"/>
      <c r="BP37" s="227"/>
      <c r="BQ37" s="228"/>
      <c r="BR37" s="228"/>
      <c r="BS37" s="228"/>
      <c r="BT37" s="228"/>
      <c r="BU37" s="228"/>
      <c r="BV37" s="228"/>
      <c r="BW37" s="233"/>
      <c r="BX37" s="228"/>
      <c r="BY37" s="227"/>
      <c r="BZ37" s="228"/>
      <c r="CA37" s="227"/>
      <c r="CB37" s="228"/>
      <c r="CC37" s="228"/>
      <c r="CD37" s="227"/>
      <c r="CE37" s="227"/>
      <c r="CF37" s="248"/>
      <c r="CG37" s="227"/>
      <c r="CH37" s="227"/>
      <c r="CI37" s="227"/>
      <c r="CJ37" s="228"/>
      <c r="CK37" s="355"/>
      <c r="CL37" s="356"/>
      <c r="CM37" s="228"/>
      <c r="CN37" s="227"/>
      <c r="CO37" s="227"/>
      <c r="CP37" s="227"/>
      <c r="CQ37" s="347"/>
      <c r="CR37" s="228"/>
      <c r="CS37" s="228"/>
      <c r="CT37" s="233"/>
      <c r="CU37" s="233"/>
      <c r="CV37" s="233"/>
      <c r="CW37" s="233"/>
      <c r="CX37" s="233"/>
      <c r="CY37" s="233"/>
      <c r="CZ37" s="233"/>
      <c r="DA37" s="233"/>
      <c r="DB37" s="233"/>
      <c r="DC37" s="233"/>
      <c r="DD37" s="228"/>
      <c r="DE37" s="228"/>
      <c r="DF37" s="228"/>
      <c r="DG37" s="227"/>
      <c r="DH37" s="228"/>
      <c r="DI37" s="228"/>
      <c r="DJ37" s="227"/>
      <c r="DK37" s="227"/>
      <c r="DL37" s="227"/>
      <c r="DM37" s="227"/>
      <c r="DN37" s="227"/>
    </row>
    <row r="38" spans="1:118" s="84" customFormat="1" ht="15" customHeight="1">
      <c r="A38" s="137"/>
      <c r="B38" s="137"/>
      <c r="C38" s="137"/>
      <c r="D38" s="137"/>
      <c r="E38" s="137"/>
      <c r="F38" s="137"/>
      <c r="G38" s="137"/>
      <c r="H38" s="137"/>
      <c r="I38" s="137"/>
      <c r="J38" s="136"/>
      <c r="K38" s="136"/>
      <c r="L38" s="148" t="s">
        <v>209</v>
      </c>
      <c r="M38" s="136"/>
      <c r="N38" s="136"/>
      <c r="O38" s="136"/>
      <c r="P38" s="881" t="s">
        <v>211</v>
      </c>
      <c r="Q38" s="881"/>
      <c r="R38" s="881"/>
      <c r="S38" s="881"/>
      <c r="T38" s="137"/>
      <c r="U38" s="136"/>
      <c r="V38" s="148" t="s">
        <v>144</v>
      </c>
      <c r="W38" s="137"/>
      <c r="X38" s="137"/>
      <c r="Y38" s="137"/>
      <c r="Z38" s="136"/>
      <c r="AA38" s="136"/>
      <c r="AB38" s="136"/>
      <c r="AC38" s="136"/>
      <c r="AD38" s="136"/>
      <c r="AE38" s="136"/>
      <c r="AF38" s="136"/>
      <c r="AG38" s="136"/>
      <c r="AH38" s="136"/>
      <c r="AI38" s="136"/>
      <c r="AJ38" s="137" t="s">
        <v>95</v>
      </c>
      <c r="AK38" s="136"/>
      <c r="AL38" s="136"/>
      <c r="AM38" s="136"/>
      <c r="AN38" s="881" t="s">
        <v>212</v>
      </c>
      <c r="AO38" s="881"/>
      <c r="AP38" s="881"/>
      <c r="AQ38" s="881"/>
      <c r="AR38" s="136"/>
      <c r="AS38" s="136"/>
      <c r="AT38" s="148" t="s">
        <v>210</v>
      </c>
      <c r="AU38" s="136"/>
      <c r="AV38" s="136"/>
      <c r="AW38" s="136"/>
      <c r="AX38" s="136"/>
      <c r="AY38" s="136"/>
      <c r="AZ38" s="137"/>
      <c r="BA38" s="136"/>
      <c r="BB38" s="136"/>
      <c r="BC38" s="137"/>
      <c r="BD38" s="137"/>
      <c r="BE38" s="137"/>
      <c r="BF38" s="137"/>
      <c r="BG38" s="137"/>
      <c r="BH38" s="227"/>
      <c r="BI38" s="227"/>
      <c r="BJ38" s="227"/>
      <c r="BK38" s="227"/>
      <c r="BL38" s="227"/>
      <c r="BM38" s="227"/>
      <c r="BN38" s="227"/>
      <c r="BO38" s="227"/>
      <c r="BP38" s="227"/>
      <c r="BQ38" s="228"/>
      <c r="BR38" s="228"/>
      <c r="BS38" s="228"/>
      <c r="BT38" s="228"/>
      <c r="BU38" s="228"/>
      <c r="BV38" s="228"/>
      <c r="BW38" s="233"/>
      <c r="BX38" s="228"/>
      <c r="BY38" s="227"/>
      <c r="BZ38" s="228"/>
      <c r="CA38" s="227"/>
      <c r="CB38" s="228"/>
      <c r="CC38" s="228"/>
      <c r="CD38" s="227"/>
      <c r="CE38" s="227"/>
      <c r="CF38" s="227"/>
      <c r="CG38" s="228"/>
      <c r="CH38" s="228"/>
      <c r="CI38" s="228"/>
      <c r="CJ38" s="228"/>
      <c r="CK38" s="355"/>
      <c r="CL38" s="356"/>
      <c r="CM38" s="228"/>
      <c r="CN38" s="228"/>
      <c r="CO38" s="228"/>
      <c r="CP38" s="228"/>
      <c r="CQ38" s="227"/>
      <c r="CR38" s="228"/>
      <c r="CS38" s="228"/>
      <c r="CT38" s="228"/>
      <c r="CU38" s="228"/>
      <c r="CV38" s="228"/>
      <c r="CW38" s="228"/>
      <c r="CX38" s="228"/>
      <c r="CY38" s="228"/>
      <c r="CZ38" s="228"/>
      <c r="DA38" s="228"/>
      <c r="DB38" s="228"/>
      <c r="DC38" s="228"/>
      <c r="DD38" s="228"/>
      <c r="DE38" s="228"/>
      <c r="DF38" s="228"/>
      <c r="DG38" s="227"/>
      <c r="DH38" s="228"/>
      <c r="DI38" s="228"/>
      <c r="DJ38" s="227"/>
      <c r="DK38" s="227"/>
      <c r="DL38" s="227"/>
      <c r="DM38" s="227"/>
      <c r="DN38" s="227"/>
    </row>
    <row r="39" spans="1:118" s="84" customFormat="1" ht="15" customHeight="1">
      <c r="A39" s="137"/>
      <c r="B39" s="137"/>
      <c r="C39" s="137"/>
      <c r="D39" s="137"/>
      <c r="E39" s="137"/>
      <c r="F39" s="137"/>
      <c r="G39" s="137"/>
      <c r="H39" s="137"/>
      <c r="I39" s="137"/>
      <c r="J39" s="136"/>
      <c r="K39" s="136"/>
      <c r="L39" s="136"/>
      <c r="M39" s="158"/>
      <c r="N39" s="424"/>
      <c r="O39" s="424"/>
      <c r="P39" s="425"/>
      <c r="Q39" s="424"/>
      <c r="R39" s="426"/>
      <c r="S39" s="424"/>
      <c r="T39" s="426"/>
      <c r="U39" s="424"/>
      <c r="V39" s="159"/>
      <c r="W39" s="137"/>
      <c r="X39" s="137"/>
      <c r="Y39" s="137"/>
      <c r="Z39" s="136"/>
      <c r="AA39" s="136"/>
      <c r="AB39" s="136"/>
      <c r="AC39" s="136"/>
      <c r="AD39" s="136"/>
      <c r="AE39" s="136"/>
      <c r="AF39" s="136"/>
      <c r="AG39" s="136"/>
      <c r="AH39" s="136"/>
      <c r="AI39" s="136"/>
      <c r="AJ39" s="137"/>
      <c r="AK39" s="158"/>
      <c r="AL39" s="424"/>
      <c r="AM39" s="424"/>
      <c r="AN39" s="424"/>
      <c r="AO39" s="424"/>
      <c r="AP39" s="424"/>
      <c r="AQ39" s="424"/>
      <c r="AR39" s="424"/>
      <c r="AS39" s="424"/>
      <c r="AT39" s="159"/>
      <c r="AU39" s="136"/>
      <c r="AV39" s="136"/>
      <c r="AW39" s="136"/>
      <c r="AX39" s="136"/>
      <c r="AY39" s="136"/>
      <c r="AZ39" s="137"/>
      <c r="BA39" s="136"/>
      <c r="BB39" s="136"/>
      <c r="BC39" s="137"/>
      <c r="BD39" s="137"/>
      <c r="BE39" s="137"/>
      <c r="BF39" s="137"/>
      <c r="BG39" s="137"/>
      <c r="BH39" s="227"/>
      <c r="BI39" s="227"/>
      <c r="BJ39" s="227"/>
      <c r="BK39" s="227"/>
      <c r="BL39" s="227"/>
      <c r="BM39" s="227"/>
      <c r="BN39" s="227"/>
      <c r="BO39" s="227"/>
      <c r="BP39" s="227"/>
      <c r="BQ39" s="228"/>
      <c r="BR39" s="228"/>
      <c r="BS39" s="228"/>
      <c r="BT39" s="228"/>
      <c r="BU39" s="228"/>
      <c r="BV39" s="228"/>
      <c r="BW39" s="233"/>
      <c r="BX39" s="228"/>
      <c r="BY39" s="227"/>
      <c r="BZ39" s="228"/>
      <c r="CA39" s="227"/>
      <c r="CB39" s="228"/>
      <c r="CC39" s="228"/>
      <c r="CD39" s="227"/>
      <c r="CE39" s="227"/>
      <c r="CF39" s="227"/>
      <c r="CG39" s="228"/>
      <c r="CH39" s="228"/>
      <c r="CI39" s="228"/>
      <c r="CJ39" s="228"/>
      <c r="CK39" s="355"/>
      <c r="CL39" s="356"/>
      <c r="CM39" s="228"/>
      <c r="CN39" s="228"/>
      <c r="CO39" s="228"/>
      <c r="CP39" s="228"/>
      <c r="CQ39" s="227"/>
      <c r="CR39" s="228"/>
      <c r="CS39" s="228"/>
      <c r="CT39" s="228"/>
      <c r="CU39" s="228"/>
      <c r="CV39" s="228"/>
      <c r="CW39" s="228"/>
      <c r="CX39" s="228"/>
      <c r="CY39" s="228"/>
      <c r="CZ39" s="228"/>
      <c r="DA39" s="228"/>
      <c r="DB39" s="228"/>
      <c r="DC39" s="228"/>
      <c r="DD39" s="228"/>
      <c r="DE39" s="228"/>
      <c r="DF39" s="228"/>
      <c r="DG39" s="227"/>
      <c r="DH39" s="228"/>
      <c r="DI39" s="228"/>
      <c r="DJ39" s="227"/>
      <c r="DK39" s="227"/>
      <c r="DL39" s="227"/>
      <c r="DM39" s="227"/>
      <c r="DN39" s="227"/>
    </row>
    <row r="40" spans="3:118" s="137" customFormat="1" ht="15" customHeight="1">
      <c r="C40" s="361"/>
      <c r="D40" s="362"/>
      <c r="E40" s="427"/>
      <c r="F40" s="362"/>
      <c r="G40" s="362"/>
      <c r="H40" s="362"/>
      <c r="M40" s="428"/>
      <c r="V40" s="429"/>
      <c r="AK40" s="428"/>
      <c r="AT40" s="429"/>
      <c r="AV40" s="361"/>
      <c r="AW40" s="362"/>
      <c r="AX40" s="362"/>
      <c r="AY40" s="430"/>
      <c r="AZ40" s="430"/>
      <c r="BA40" s="362"/>
      <c r="BH40" s="227"/>
      <c r="BI40" s="227"/>
      <c r="BJ40" s="363"/>
      <c r="BK40" s="366"/>
      <c r="BL40" s="431"/>
      <c r="BM40" s="366"/>
      <c r="BN40" s="366"/>
      <c r="BO40" s="366"/>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349"/>
      <c r="CL40" s="247"/>
      <c r="CM40" s="227"/>
      <c r="CN40" s="227"/>
      <c r="CO40" s="227"/>
      <c r="CP40" s="227"/>
      <c r="CQ40" s="227"/>
      <c r="CR40" s="227"/>
      <c r="CS40" s="227"/>
      <c r="CT40" s="227"/>
      <c r="CU40" s="227"/>
      <c r="CV40" s="227"/>
      <c r="CW40" s="227"/>
      <c r="CX40" s="227"/>
      <c r="CY40" s="227"/>
      <c r="CZ40" s="227"/>
      <c r="DA40" s="227"/>
      <c r="DB40" s="227"/>
      <c r="DC40" s="363"/>
      <c r="DD40" s="366"/>
      <c r="DE40" s="366"/>
      <c r="DF40" s="432"/>
      <c r="DG40" s="432"/>
      <c r="DH40" s="366"/>
      <c r="DI40" s="227"/>
      <c r="DJ40" s="227"/>
      <c r="DK40" s="227"/>
      <c r="DL40" s="227"/>
      <c r="DM40" s="227"/>
      <c r="DN40" s="227"/>
    </row>
    <row r="41" spans="3:118" s="137" customFormat="1" ht="15" customHeight="1">
      <c r="C41" s="361"/>
      <c r="D41" s="362"/>
      <c r="E41" s="427"/>
      <c r="F41" s="362"/>
      <c r="I41" s="136"/>
      <c r="J41" s="136"/>
      <c r="K41" s="136"/>
      <c r="L41" s="157" t="s">
        <v>213</v>
      </c>
      <c r="M41" s="421"/>
      <c r="N41" s="136"/>
      <c r="O41" s="136"/>
      <c r="P41" s="136"/>
      <c r="V41" s="429"/>
      <c r="W41" s="137" t="s">
        <v>214</v>
      </c>
      <c r="AA41" s="136"/>
      <c r="AB41" s="136"/>
      <c r="AC41" s="136"/>
      <c r="AD41" s="136"/>
      <c r="AE41" s="136"/>
      <c r="AF41" s="136"/>
      <c r="AG41" s="136"/>
      <c r="AH41" s="136"/>
      <c r="AJ41" s="157" t="s">
        <v>215</v>
      </c>
      <c r="AK41" s="428"/>
      <c r="AS41" s="136"/>
      <c r="AT41" s="433"/>
      <c r="AU41" s="136" t="s">
        <v>216</v>
      </c>
      <c r="AV41" s="136"/>
      <c r="AW41" s="136"/>
      <c r="AX41" s="136"/>
      <c r="AY41" s="136"/>
      <c r="AZ41" s="136"/>
      <c r="BH41" s="253"/>
      <c r="BI41" s="253"/>
      <c r="BJ41" s="434"/>
      <c r="BK41" s="435"/>
      <c r="BL41" s="436"/>
      <c r="BM41" s="435"/>
      <c r="BN41" s="253"/>
      <c r="BO41" s="253"/>
      <c r="BP41" s="375"/>
      <c r="BQ41" s="375"/>
      <c r="BR41" s="375"/>
      <c r="BS41" s="375"/>
      <c r="BT41" s="375"/>
      <c r="BU41" s="375"/>
      <c r="BV41" s="375"/>
      <c r="BW41" s="375"/>
      <c r="BX41" s="253"/>
      <c r="BY41" s="253"/>
      <c r="BZ41" s="253"/>
      <c r="CA41" s="253"/>
      <c r="CB41" s="253"/>
      <c r="CC41" s="253"/>
      <c r="CD41" s="253"/>
      <c r="CE41" s="253"/>
      <c r="CF41" s="253"/>
      <c r="CG41" s="253"/>
      <c r="CH41" s="375"/>
      <c r="CI41" s="375"/>
      <c r="CJ41" s="375"/>
      <c r="CK41" s="437"/>
      <c r="CL41" s="438"/>
      <c r="CM41" s="375"/>
      <c r="CN41" s="375"/>
      <c r="CO41" s="375"/>
      <c r="CP41" s="253"/>
      <c r="CQ41" s="253"/>
      <c r="CR41" s="253"/>
      <c r="CS41" s="253"/>
      <c r="CT41" s="253"/>
      <c r="CU41" s="253"/>
      <c r="CV41" s="253"/>
      <c r="CW41" s="253"/>
      <c r="CX41" s="253"/>
      <c r="CY41" s="253"/>
      <c r="CZ41" s="375"/>
      <c r="DA41" s="375"/>
      <c r="DB41" s="375"/>
      <c r="DC41" s="375"/>
      <c r="DD41" s="375"/>
      <c r="DE41" s="375"/>
      <c r="DF41" s="375"/>
      <c r="DG41" s="375"/>
      <c r="DH41" s="253"/>
      <c r="DI41" s="253"/>
      <c r="DJ41" s="253"/>
      <c r="DK41" s="253"/>
      <c r="DL41" s="253"/>
      <c r="DM41" s="253"/>
      <c r="DN41" s="253"/>
    </row>
    <row r="42" spans="1:118" s="137" customFormat="1" ht="15" customHeight="1">
      <c r="A42" s="138"/>
      <c r="B42" s="138"/>
      <c r="C42" s="361"/>
      <c r="D42" s="439"/>
      <c r="E42" s="427"/>
      <c r="F42" s="362"/>
      <c r="G42" s="380"/>
      <c r="H42" s="380"/>
      <c r="I42" s="380"/>
      <c r="J42" s="380"/>
      <c r="K42" s="380"/>
      <c r="L42" s="136"/>
      <c r="M42" s="440"/>
      <c r="N42" s="367"/>
      <c r="O42" s="367"/>
      <c r="P42" s="367"/>
      <c r="Q42" s="367"/>
      <c r="R42" s="367"/>
      <c r="V42" s="429"/>
      <c r="Y42" s="380"/>
      <c r="Z42" s="380"/>
      <c r="AA42" s="380"/>
      <c r="AB42" s="380"/>
      <c r="AC42" s="380"/>
      <c r="AD42" s="136"/>
      <c r="AE42" s="367"/>
      <c r="AF42" s="367"/>
      <c r="AG42" s="367"/>
      <c r="AH42" s="367"/>
      <c r="AI42" s="367"/>
      <c r="AJ42" s="367"/>
      <c r="AK42" s="428"/>
      <c r="AQ42" s="380"/>
      <c r="AR42" s="380"/>
      <c r="AS42" s="380"/>
      <c r="AT42" s="441"/>
      <c r="AU42" s="380"/>
      <c r="AV42" s="136"/>
      <c r="AW42" s="367"/>
      <c r="AX42" s="367"/>
      <c r="AY42" s="367"/>
      <c r="AZ42" s="367"/>
      <c r="BA42" s="367"/>
      <c r="BB42" s="367"/>
      <c r="BD42" s="439"/>
      <c r="BE42" s="439"/>
      <c r="BF42" s="439"/>
      <c r="BH42" s="442"/>
      <c r="BI42" s="442"/>
      <c r="BJ42" s="443"/>
      <c r="BK42" s="444"/>
      <c r="BL42" s="445"/>
      <c r="BM42" s="446"/>
      <c r="BN42" s="383"/>
      <c r="BO42" s="383"/>
      <c r="BP42" s="383"/>
      <c r="BQ42" s="383"/>
      <c r="BR42" s="383"/>
      <c r="BS42" s="384"/>
      <c r="BT42" s="386"/>
      <c r="BU42" s="386"/>
      <c r="BV42" s="386"/>
      <c r="BW42" s="386"/>
      <c r="BX42" s="386"/>
      <c r="BY42" s="386"/>
      <c r="BZ42" s="250"/>
      <c r="CA42" s="250"/>
      <c r="CB42" s="250"/>
      <c r="CC42" s="250"/>
      <c r="CD42" s="250"/>
      <c r="CE42" s="250"/>
      <c r="CF42" s="383"/>
      <c r="CG42" s="383"/>
      <c r="CH42" s="383"/>
      <c r="CI42" s="383"/>
      <c r="CJ42" s="383"/>
      <c r="CK42" s="447"/>
      <c r="CL42" s="448"/>
      <c r="CM42" s="386"/>
      <c r="CN42" s="386"/>
      <c r="CO42" s="386"/>
      <c r="CP42" s="386"/>
      <c r="CQ42" s="386"/>
      <c r="CR42" s="250"/>
      <c r="CS42" s="250"/>
      <c r="CT42" s="250"/>
      <c r="CU42" s="250"/>
      <c r="CV42" s="250"/>
      <c r="CW42" s="250"/>
      <c r="CX42" s="383"/>
      <c r="CY42" s="383"/>
      <c r="CZ42" s="383"/>
      <c r="DA42" s="383"/>
      <c r="DB42" s="383"/>
      <c r="DC42" s="384"/>
      <c r="DD42" s="386"/>
      <c r="DE42" s="386"/>
      <c r="DF42" s="386"/>
      <c r="DG42" s="386"/>
      <c r="DH42" s="386"/>
      <c r="DI42" s="386"/>
      <c r="DJ42" s="250"/>
      <c r="DK42" s="444"/>
      <c r="DL42" s="444"/>
      <c r="DM42" s="444"/>
      <c r="DN42" s="250"/>
    </row>
    <row r="43" spans="1:118" s="137" customFormat="1" ht="15" customHeight="1">
      <c r="A43" s="136"/>
      <c r="B43" s="139"/>
      <c r="C43" s="439"/>
      <c r="D43" s="361"/>
      <c r="E43" s="362"/>
      <c r="F43" s="362"/>
      <c r="G43" s="380"/>
      <c r="H43" s="380"/>
      <c r="I43" s="380"/>
      <c r="J43" s="380"/>
      <c r="K43" s="389"/>
      <c r="L43" s="389"/>
      <c r="M43" s="449"/>
      <c r="N43" s="419"/>
      <c r="O43" s="420"/>
      <c r="P43" s="420"/>
      <c r="Q43" s="420"/>
      <c r="R43" s="420"/>
      <c r="S43" s="143"/>
      <c r="T43" s="143"/>
      <c r="U43" s="143"/>
      <c r="V43" s="450"/>
      <c r="Y43" s="380"/>
      <c r="Z43" s="380"/>
      <c r="AA43" s="380"/>
      <c r="AB43" s="380"/>
      <c r="AC43" s="389"/>
      <c r="AD43" s="389"/>
      <c r="AE43" s="389"/>
      <c r="AF43" s="389"/>
      <c r="AG43" s="367"/>
      <c r="AH43" s="367"/>
      <c r="AI43" s="367"/>
      <c r="AJ43" s="367"/>
      <c r="AK43" s="451"/>
      <c r="AL43" s="143"/>
      <c r="AM43" s="143"/>
      <c r="AN43" s="143"/>
      <c r="AO43" s="143"/>
      <c r="AP43" s="143"/>
      <c r="AQ43" s="416"/>
      <c r="AR43" s="416"/>
      <c r="AS43" s="416"/>
      <c r="AT43" s="452"/>
      <c r="AU43" s="389"/>
      <c r="AV43" s="389"/>
      <c r="AW43" s="389"/>
      <c r="AX43" s="389"/>
      <c r="AY43" s="367"/>
      <c r="AZ43" s="367"/>
      <c r="BA43" s="367"/>
      <c r="BB43" s="367"/>
      <c r="BC43" s="361"/>
      <c r="BE43" s="146"/>
      <c r="BF43" s="136"/>
      <c r="BH43" s="228"/>
      <c r="BI43" s="233"/>
      <c r="BJ43" s="393"/>
      <c r="BK43" s="363"/>
      <c r="BL43" s="366"/>
      <c r="BM43" s="366"/>
      <c r="BN43" s="391"/>
      <c r="BO43" s="391"/>
      <c r="BP43" s="391"/>
      <c r="BQ43" s="391"/>
      <c r="BR43" s="453"/>
      <c r="BS43" s="453"/>
      <c r="BT43" s="453"/>
      <c r="BU43" s="453"/>
      <c r="BV43" s="372"/>
      <c r="BW43" s="372"/>
      <c r="BX43" s="372"/>
      <c r="BY43" s="372"/>
      <c r="BZ43" s="227"/>
      <c r="CA43" s="227"/>
      <c r="CB43" s="227"/>
      <c r="CC43" s="227"/>
      <c r="CD43" s="227"/>
      <c r="CE43" s="227"/>
      <c r="CF43" s="391"/>
      <c r="CG43" s="391"/>
      <c r="CH43" s="391"/>
      <c r="CI43" s="391"/>
      <c r="CJ43" s="453"/>
      <c r="CK43" s="454"/>
      <c r="CL43" s="455"/>
      <c r="CM43" s="453"/>
      <c r="CN43" s="372"/>
      <c r="CO43" s="372"/>
      <c r="CP43" s="372"/>
      <c r="CQ43" s="372"/>
      <c r="CR43" s="227"/>
      <c r="CS43" s="227"/>
      <c r="CT43" s="227"/>
      <c r="CU43" s="227"/>
      <c r="CV43" s="227"/>
      <c r="CW43" s="227"/>
      <c r="CX43" s="391"/>
      <c r="CY43" s="391"/>
      <c r="CZ43" s="391"/>
      <c r="DA43" s="391"/>
      <c r="DB43" s="453"/>
      <c r="DC43" s="453"/>
      <c r="DD43" s="453"/>
      <c r="DE43" s="453"/>
      <c r="DF43" s="372"/>
      <c r="DG43" s="372"/>
      <c r="DH43" s="372"/>
      <c r="DI43" s="372"/>
      <c r="DJ43" s="363"/>
      <c r="DK43" s="227"/>
      <c r="DL43" s="235"/>
      <c r="DM43" s="228"/>
      <c r="DN43" s="227"/>
    </row>
    <row r="44" spans="1:118" s="137" customFormat="1" ht="15" customHeight="1">
      <c r="A44" s="136"/>
      <c r="B44" s="139"/>
      <c r="C44" s="439"/>
      <c r="D44" s="361"/>
      <c r="E44" s="362"/>
      <c r="F44" s="362"/>
      <c r="G44" s="380"/>
      <c r="H44" s="380"/>
      <c r="I44" s="157"/>
      <c r="J44" s="380"/>
      <c r="K44" s="456"/>
      <c r="L44" s="148" t="s">
        <v>145</v>
      </c>
      <c r="M44" s="456"/>
      <c r="N44" s="456"/>
      <c r="O44" s="367"/>
      <c r="P44" s="880" t="s">
        <v>217</v>
      </c>
      <c r="Q44" s="880"/>
      <c r="R44" s="880"/>
      <c r="S44" s="880"/>
      <c r="V44" s="137" t="s">
        <v>148</v>
      </c>
      <c r="Y44" s="380"/>
      <c r="Z44" s="380"/>
      <c r="AA44" s="157"/>
      <c r="AB44" s="380"/>
      <c r="AC44" s="389"/>
      <c r="AD44" s="389"/>
      <c r="AE44" s="389"/>
      <c r="AF44" s="389"/>
      <c r="AG44" s="367"/>
      <c r="AH44" s="136"/>
      <c r="AI44" s="367"/>
      <c r="AJ44" s="148" t="s">
        <v>94</v>
      </c>
      <c r="AN44" s="880" t="s">
        <v>218</v>
      </c>
      <c r="AO44" s="880"/>
      <c r="AP44" s="880"/>
      <c r="AQ44" s="880"/>
      <c r="AR44" s="380"/>
      <c r="AS44" s="157"/>
      <c r="AT44" s="148"/>
      <c r="AU44" s="148" t="s">
        <v>147</v>
      </c>
      <c r="AV44" s="389"/>
      <c r="AW44" s="389"/>
      <c r="AX44" s="389"/>
      <c r="AY44" s="367"/>
      <c r="AZ44" s="136"/>
      <c r="BA44" s="367"/>
      <c r="BB44" s="367"/>
      <c r="BC44" s="361"/>
      <c r="BE44" s="146"/>
      <c r="BF44" s="136"/>
      <c r="BH44" s="228"/>
      <c r="BI44" s="233"/>
      <c r="BJ44" s="393"/>
      <c r="BK44" s="363"/>
      <c r="BL44" s="366"/>
      <c r="BM44" s="366"/>
      <c r="BN44" s="391"/>
      <c r="BO44" s="391"/>
      <c r="BP44" s="248"/>
      <c r="BQ44" s="391"/>
      <c r="BR44" s="453"/>
      <c r="BS44" s="453"/>
      <c r="BT44" s="453"/>
      <c r="BU44" s="453"/>
      <c r="BV44" s="372"/>
      <c r="BW44" s="228"/>
      <c r="BX44" s="372"/>
      <c r="BY44" s="372"/>
      <c r="BZ44" s="227"/>
      <c r="CA44" s="227"/>
      <c r="CB44" s="227"/>
      <c r="CC44" s="227"/>
      <c r="CD44" s="227"/>
      <c r="CE44" s="227"/>
      <c r="CF44" s="391"/>
      <c r="CG44" s="391"/>
      <c r="CH44" s="248"/>
      <c r="CI44" s="391"/>
      <c r="CJ44" s="453"/>
      <c r="CK44" s="454"/>
      <c r="CL44" s="455"/>
      <c r="CM44" s="453"/>
      <c r="CN44" s="372"/>
      <c r="CO44" s="228"/>
      <c r="CP44" s="372"/>
      <c r="CQ44" s="372"/>
      <c r="CR44" s="227"/>
      <c r="CS44" s="227"/>
      <c r="CT44" s="227"/>
      <c r="CU44" s="227"/>
      <c r="CV44" s="227"/>
      <c r="CW44" s="227"/>
      <c r="CX44" s="391"/>
      <c r="CY44" s="391"/>
      <c r="CZ44" s="248"/>
      <c r="DA44" s="391"/>
      <c r="DB44" s="453"/>
      <c r="DC44" s="453"/>
      <c r="DD44" s="453"/>
      <c r="DE44" s="453"/>
      <c r="DF44" s="372"/>
      <c r="DG44" s="228"/>
      <c r="DH44" s="372"/>
      <c r="DI44" s="372"/>
      <c r="DJ44" s="363"/>
      <c r="DK44" s="227"/>
      <c r="DL44" s="235"/>
      <c r="DM44" s="228"/>
      <c r="DN44" s="227"/>
    </row>
    <row r="45" spans="1:118" s="84" customFormat="1" ht="15" customHeight="1">
      <c r="A45" s="136"/>
      <c r="B45" s="139"/>
      <c r="C45" s="137"/>
      <c r="D45" s="137"/>
      <c r="E45" s="137"/>
      <c r="F45" s="136"/>
      <c r="G45" s="380"/>
      <c r="H45" s="380"/>
      <c r="I45" s="380"/>
      <c r="J45" s="380"/>
      <c r="K45" s="389"/>
      <c r="L45" s="389"/>
      <c r="M45" s="389"/>
      <c r="N45" s="389"/>
      <c r="O45" s="367"/>
      <c r="P45" s="367"/>
      <c r="Q45" s="367"/>
      <c r="R45" s="367"/>
      <c r="S45" s="136"/>
      <c r="T45" s="148"/>
      <c r="U45" s="136"/>
      <c r="V45" s="136"/>
      <c r="W45" s="136"/>
      <c r="X45" s="136"/>
      <c r="Y45" s="380"/>
      <c r="Z45" s="380"/>
      <c r="AA45" s="380"/>
      <c r="AB45" s="380"/>
      <c r="AC45" s="389"/>
      <c r="AD45" s="389"/>
      <c r="AE45" s="389"/>
      <c r="AF45" s="389"/>
      <c r="AG45" s="367"/>
      <c r="AH45" s="367"/>
      <c r="AI45" s="367"/>
      <c r="AJ45" s="367"/>
      <c r="AK45" s="136"/>
      <c r="AL45" s="148"/>
      <c r="AM45" s="136"/>
      <c r="AN45" s="136"/>
      <c r="AO45" s="136"/>
      <c r="AP45" s="136"/>
      <c r="AQ45" s="380"/>
      <c r="AR45" s="380"/>
      <c r="AS45" s="380"/>
      <c r="AT45" s="380"/>
      <c r="AU45" s="389"/>
      <c r="AV45" s="389"/>
      <c r="AW45" s="389"/>
      <c r="AX45" s="389"/>
      <c r="AY45" s="367"/>
      <c r="AZ45" s="367"/>
      <c r="BA45" s="367"/>
      <c r="BB45" s="367"/>
      <c r="BC45" s="136"/>
      <c r="BD45" s="137"/>
      <c r="BE45" s="139"/>
      <c r="BF45" s="136"/>
      <c r="BG45" s="137"/>
      <c r="BH45" s="228"/>
      <c r="BI45" s="233"/>
      <c r="BJ45" s="227"/>
      <c r="BK45" s="227"/>
      <c r="BL45" s="227"/>
      <c r="BM45" s="228"/>
      <c r="BN45" s="391"/>
      <c r="BO45" s="391"/>
      <c r="BP45" s="391"/>
      <c r="BQ45" s="391"/>
      <c r="BR45" s="453"/>
      <c r="BS45" s="453"/>
      <c r="BT45" s="453"/>
      <c r="BU45" s="453"/>
      <c r="BV45" s="372"/>
      <c r="BW45" s="372"/>
      <c r="BX45" s="372"/>
      <c r="BY45" s="372"/>
      <c r="BZ45" s="228"/>
      <c r="CA45" s="243"/>
      <c r="CB45" s="228"/>
      <c r="CC45" s="228"/>
      <c r="CD45" s="228"/>
      <c r="CE45" s="228"/>
      <c r="CF45" s="391"/>
      <c r="CG45" s="391"/>
      <c r="CH45" s="391"/>
      <c r="CI45" s="391"/>
      <c r="CJ45" s="453"/>
      <c r="CK45" s="454"/>
      <c r="CL45" s="455"/>
      <c r="CM45" s="453"/>
      <c r="CN45" s="372"/>
      <c r="CO45" s="372"/>
      <c r="CP45" s="372"/>
      <c r="CQ45" s="372"/>
      <c r="CR45" s="228"/>
      <c r="CS45" s="243"/>
      <c r="CT45" s="228"/>
      <c r="CU45" s="228"/>
      <c r="CV45" s="228"/>
      <c r="CW45" s="228"/>
      <c r="CX45" s="391"/>
      <c r="CY45" s="391"/>
      <c r="CZ45" s="391"/>
      <c r="DA45" s="391"/>
      <c r="DB45" s="453"/>
      <c r="DC45" s="453"/>
      <c r="DD45" s="453"/>
      <c r="DE45" s="453"/>
      <c r="DF45" s="372"/>
      <c r="DG45" s="372"/>
      <c r="DH45" s="372"/>
      <c r="DI45" s="372"/>
      <c r="DJ45" s="228"/>
      <c r="DK45" s="227"/>
      <c r="DL45" s="233"/>
      <c r="DM45" s="228"/>
      <c r="DN45" s="227"/>
    </row>
    <row r="46" spans="1:118" s="84" customFormat="1" ht="15" customHeight="1">
      <c r="A46" s="136"/>
      <c r="B46" s="139"/>
      <c r="C46" s="137"/>
      <c r="D46" s="137"/>
      <c r="E46" s="136"/>
      <c r="F46" s="136"/>
      <c r="G46" s="380"/>
      <c r="H46" s="380"/>
      <c r="I46" s="380"/>
      <c r="J46" s="380"/>
      <c r="K46" s="389"/>
      <c r="L46" s="389"/>
      <c r="M46" s="389"/>
      <c r="N46" s="389"/>
      <c r="O46" s="367"/>
      <c r="P46" s="367"/>
      <c r="Q46" s="367"/>
      <c r="R46" s="367"/>
      <c r="S46" s="136"/>
      <c r="T46" s="136"/>
      <c r="U46" s="136"/>
      <c r="V46" s="136"/>
      <c r="W46" s="136"/>
      <c r="X46" s="136"/>
      <c r="Y46" s="380"/>
      <c r="Z46" s="380"/>
      <c r="AA46" s="380"/>
      <c r="AB46" s="380"/>
      <c r="AC46" s="389"/>
      <c r="AD46" s="389"/>
      <c r="AE46" s="389"/>
      <c r="AF46" s="389"/>
      <c r="AG46" s="367"/>
      <c r="AH46" s="367"/>
      <c r="AI46" s="367"/>
      <c r="AJ46" s="367"/>
      <c r="AK46" s="136"/>
      <c r="AL46" s="136"/>
      <c r="AM46" s="136"/>
      <c r="AN46" s="136"/>
      <c r="AO46" s="136"/>
      <c r="AP46" s="136"/>
      <c r="AQ46" s="380"/>
      <c r="AR46" s="380"/>
      <c r="AS46" s="380"/>
      <c r="AT46" s="380"/>
      <c r="AU46" s="389"/>
      <c r="AV46" s="389"/>
      <c r="AW46" s="389"/>
      <c r="AX46" s="389"/>
      <c r="AY46" s="367"/>
      <c r="AZ46" s="367"/>
      <c r="BA46" s="367"/>
      <c r="BB46" s="367"/>
      <c r="BC46" s="136"/>
      <c r="BD46" s="136"/>
      <c r="BE46" s="137"/>
      <c r="BF46" s="136"/>
      <c r="BG46" s="137"/>
      <c r="BH46" s="228"/>
      <c r="BI46" s="233"/>
      <c r="BJ46" s="227"/>
      <c r="BK46" s="227"/>
      <c r="BL46" s="228"/>
      <c r="BM46" s="228"/>
      <c r="BN46" s="391"/>
      <c r="BO46" s="391"/>
      <c r="BP46" s="391"/>
      <c r="BQ46" s="391"/>
      <c r="BR46" s="453"/>
      <c r="BS46" s="453"/>
      <c r="BT46" s="453"/>
      <c r="BU46" s="453"/>
      <c r="BV46" s="372"/>
      <c r="BW46" s="372"/>
      <c r="BX46" s="372"/>
      <c r="BY46" s="372"/>
      <c r="BZ46" s="228"/>
      <c r="CA46" s="228"/>
      <c r="CB46" s="228"/>
      <c r="CC46" s="228"/>
      <c r="CD46" s="228"/>
      <c r="CE46" s="228"/>
      <c r="CF46" s="391"/>
      <c r="CG46" s="391"/>
      <c r="CH46" s="391"/>
      <c r="CI46" s="391"/>
      <c r="CJ46" s="453"/>
      <c r="CK46" s="454"/>
      <c r="CL46" s="455"/>
      <c r="CM46" s="453"/>
      <c r="CN46" s="372"/>
      <c r="CO46" s="372"/>
      <c r="CP46" s="372"/>
      <c r="CQ46" s="372"/>
      <c r="CR46" s="228"/>
      <c r="CS46" s="228"/>
      <c r="CT46" s="228"/>
      <c r="CU46" s="228"/>
      <c r="CV46" s="228"/>
      <c r="CW46" s="228"/>
      <c r="CX46" s="391"/>
      <c r="CY46" s="391"/>
      <c r="CZ46" s="391"/>
      <c r="DA46" s="391"/>
      <c r="DB46" s="453"/>
      <c r="DC46" s="453"/>
      <c r="DD46" s="453"/>
      <c r="DE46" s="453"/>
      <c r="DF46" s="372"/>
      <c r="DG46" s="372"/>
      <c r="DH46" s="372"/>
      <c r="DI46" s="372"/>
      <c r="DJ46" s="228"/>
      <c r="DK46" s="228"/>
      <c r="DL46" s="227"/>
      <c r="DM46" s="228"/>
      <c r="DN46" s="227"/>
    </row>
    <row r="47" spans="1:118" s="84" customFormat="1" ht="15" customHeight="1">
      <c r="A47" s="138"/>
      <c r="B47" s="457"/>
      <c r="C47" s="137"/>
      <c r="D47" s="137"/>
      <c r="E47" s="136"/>
      <c r="F47" s="136"/>
      <c r="G47" s="157"/>
      <c r="H47" s="137"/>
      <c r="I47" s="137"/>
      <c r="J47" s="137"/>
      <c r="K47" s="136"/>
      <c r="L47" s="136"/>
      <c r="M47" s="136"/>
      <c r="N47" s="136"/>
      <c r="O47" s="137"/>
      <c r="P47" s="137"/>
      <c r="Q47" s="137"/>
      <c r="R47" s="346"/>
      <c r="S47" s="136"/>
      <c r="T47" s="136"/>
      <c r="U47" s="136"/>
      <c r="V47" s="136"/>
      <c r="W47" s="136"/>
      <c r="X47" s="136"/>
      <c r="Y47" s="157"/>
      <c r="Z47" s="137"/>
      <c r="AA47" s="137"/>
      <c r="AB47" s="137"/>
      <c r="AC47" s="136"/>
      <c r="AD47" s="136"/>
      <c r="AE47" s="136"/>
      <c r="AF47" s="136"/>
      <c r="AG47" s="137"/>
      <c r="AH47" s="137"/>
      <c r="AI47" s="137"/>
      <c r="AJ47" s="346"/>
      <c r="AK47" s="136"/>
      <c r="AL47" s="136"/>
      <c r="AM47" s="136"/>
      <c r="AN47" s="136"/>
      <c r="AO47" s="136"/>
      <c r="AP47" s="136"/>
      <c r="AQ47" s="157"/>
      <c r="AR47" s="137"/>
      <c r="AS47" s="137"/>
      <c r="AT47" s="137"/>
      <c r="AU47" s="136"/>
      <c r="AV47" s="136"/>
      <c r="AW47" s="136"/>
      <c r="AX47" s="136"/>
      <c r="AY47" s="137"/>
      <c r="AZ47" s="137"/>
      <c r="BA47" s="137"/>
      <c r="BB47" s="346"/>
      <c r="BC47" s="136"/>
      <c r="BD47" s="136"/>
      <c r="BE47" s="137"/>
      <c r="BF47" s="138"/>
      <c r="BG47" s="137"/>
      <c r="BH47" s="350"/>
      <c r="BI47" s="458"/>
      <c r="BJ47" s="227"/>
      <c r="BK47" s="227"/>
      <c r="BL47" s="228"/>
      <c r="BM47" s="228"/>
      <c r="BN47" s="248"/>
      <c r="BO47" s="227"/>
      <c r="BP47" s="227"/>
      <c r="BQ47" s="227"/>
      <c r="BR47" s="228"/>
      <c r="BS47" s="228"/>
      <c r="BT47" s="228"/>
      <c r="BU47" s="228"/>
      <c r="BV47" s="227"/>
      <c r="BW47" s="227"/>
      <c r="BX47" s="227"/>
      <c r="BY47" s="347"/>
      <c r="BZ47" s="228"/>
      <c r="CA47" s="228"/>
      <c r="CB47" s="228"/>
      <c r="CC47" s="228"/>
      <c r="CD47" s="228"/>
      <c r="CE47" s="228"/>
      <c r="CF47" s="248"/>
      <c r="CG47" s="227"/>
      <c r="CH47" s="227"/>
      <c r="CI47" s="227"/>
      <c r="CJ47" s="228"/>
      <c r="CK47" s="355"/>
      <c r="CL47" s="356"/>
      <c r="CM47" s="228"/>
      <c r="CN47" s="227"/>
      <c r="CO47" s="227"/>
      <c r="CP47" s="227"/>
      <c r="CQ47" s="347"/>
      <c r="CR47" s="228"/>
      <c r="CS47" s="228"/>
      <c r="CT47" s="228"/>
      <c r="CU47" s="228"/>
      <c r="CV47" s="228"/>
      <c r="CW47" s="228"/>
      <c r="CX47" s="248"/>
      <c r="CY47" s="227"/>
      <c r="CZ47" s="227"/>
      <c r="DA47" s="227"/>
      <c r="DB47" s="228"/>
      <c r="DC47" s="228"/>
      <c r="DD47" s="228"/>
      <c r="DE47" s="228"/>
      <c r="DF47" s="227"/>
      <c r="DG47" s="227"/>
      <c r="DH47" s="227"/>
      <c r="DI47" s="347"/>
      <c r="DJ47" s="228"/>
      <c r="DK47" s="228"/>
      <c r="DL47" s="227"/>
      <c r="DM47" s="350"/>
      <c r="DN47" s="227"/>
    </row>
    <row r="48" spans="1:118" s="84" customFormat="1" ht="15" customHeight="1">
      <c r="A48" s="138"/>
      <c r="B48" s="457"/>
      <c r="C48" s="137"/>
      <c r="D48" s="137"/>
      <c r="E48" s="157"/>
      <c r="F48" s="136"/>
      <c r="G48" s="136"/>
      <c r="H48" s="136"/>
      <c r="I48" s="136"/>
      <c r="J48" s="136"/>
      <c r="K48" s="136"/>
      <c r="L48" s="136"/>
      <c r="M48" s="137"/>
      <c r="N48" s="137"/>
      <c r="O48" s="137"/>
      <c r="P48" s="137"/>
      <c r="Q48" s="137"/>
      <c r="R48" s="137"/>
      <c r="S48" s="157"/>
      <c r="T48" s="136"/>
      <c r="U48" s="136"/>
      <c r="V48" s="136"/>
      <c r="W48" s="136"/>
      <c r="X48" s="136"/>
      <c r="Y48" s="136"/>
      <c r="Z48" s="136"/>
      <c r="AA48" s="137"/>
      <c r="AB48" s="137"/>
      <c r="AC48" s="137"/>
      <c r="AD48" s="137"/>
      <c r="AE48" s="137"/>
      <c r="AF48" s="137"/>
      <c r="AG48" s="137"/>
      <c r="AH48" s="137"/>
      <c r="AI48" s="157"/>
      <c r="AJ48" s="136"/>
      <c r="AK48" s="136"/>
      <c r="AL48" s="136"/>
      <c r="AM48" s="136"/>
      <c r="AN48" s="136"/>
      <c r="AO48" s="136"/>
      <c r="AP48" s="136"/>
      <c r="AQ48" s="137"/>
      <c r="AR48" s="136"/>
      <c r="AS48" s="137"/>
      <c r="AT48" s="137"/>
      <c r="AU48" s="137"/>
      <c r="AV48" s="137"/>
      <c r="AW48" s="157"/>
      <c r="AX48" s="136"/>
      <c r="AY48" s="136"/>
      <c r="AZ48" s="136"/>
      <c r="BA48" s="136"/>
      <c r="BB48" s="136"/>
      <c r="BC48" s="136"/>
      <c r="BD48" s="136"/>
      <c r="BE48" s="137"/>
      <c r="BF48" s="138"/>
      <c r="BG48" s="137"/>
      <c r="BH48" s="350"/>
      <c r="BI48" s="458"/>
      <c r="BJ48" s="227"/>
      <c r="BK48" s="227"/>
      <c r="BL48" s="248"/>
      <c r="BM48" s="228"/>
      <c r="BN48" s="228"/>
      <c r="BO48" s="228"/>
      <c r="BP48" s="228"/>
      <c r="BQ48" s="228"/>
      <c r="BR48" s="228"/>
      <c r="BS48" s="228"/>
      <c r="BT48" s="227"/>
      <c r="BU48" s="227"/>
      <c r="BV48" s="227"/>
      <c r="BW48" s="227"/>
      <c r="BX48" s="227"/>
      <c r="BY48" s="227"/>
      <c r="BZ48" s="248"/>
      <c r="CA48" s="228"/>
      <c r="CB48" s="228"/>
      <c r="CC48" s="228"/>
      <c r="CD48" s="228"/>
      <c r="CE48" s="228"/>
      <c r="CF48" s="228"/>
      <c r="CG48" s="228"/>
      <c r="CH48" s="227"/>
      <c r="CI48" s="227"/>
      <c r="CJ48" s="227"/>
      <c r="CK48" s="349"/>
      <c r="CL48" s="247"/>
      <c r="CM48" s="227"/>
      <c r="CN48" s="227"/>
      <c r="CO48" s="227"/>
      <c r="CP48" s="248"/>
      <c r="CQ48" s="228"/>
      <c r="CR48" s="228"/>
      <c r="CS48" s="228"/>
      <c r="CT48" s="228"/>
      <c r="CU48" s="228"/>
      <c r="CV48" s="228"/>
      <c r="CW48" s="228"/>
      <c r="CX48" s="227"/>
      <c r="CY48" s="228"/>
      <c r="CZ48" s="227"/>
      <c r="DA48" s="227"/>
      <c r="DB48" s="227"/>
      <c r="DC48" s="227"/>
      <c r="DD48" s="248"/>
      <c r="DE48" s="228"/>
      <c r="DF48" s="228"/>
      <c r="DG48" s="228"/>
      <c r="DH48" s="228"/>
      <c r="DI48" s="228"/>
      <c r="DJ48" s="228"/>
      <c r="DK48" s="228"/>
      <c r="DL48" s="227"/>
      <c r="DM48" s="350"/>
      <c r="DN48" s="227"/>
    </row>
    <row r="49" spans="1:118" s="84" customFormat="1" ht="15" customHeight="1">
      <c r="A49" s="138"/>
      <c r="B49" s="457"/>
      <c r="C49" s="137"/>
      <c r="D49" s="137"/>
      <c r="E49" s="136"/>
      <c r="F49" s="136"/>
      <c r="G49" s="136"/>
      <c r="H49" s="136"/>
      <c r="I49" s="136"/>
      <c r="J49" s="136"/>
      <c r="K49" s="136"/>
      <c r="L49" s="136"/>
      <c r="M49" s="137"/>
      <c r="N49" s="137"/>
      <c r="O49" s="137"/>
      <c r="P49" s="137"/>
      <c r="Q49" s="137"/>
      <c r="R49" s="137"/>
      <c r="S49" s="136"/>
      <c r="T49" s="136"/>
      <c r="U49" s="136"/>
      <c r="V49" s="136"/>
      <c r="W49" s="136"/>
      <c r="X49" s="136"/>
      <c r="Y49" s="136"/>
      <c r="Z49" s="136"/>
      <c r="AA49" s="137"/>
      <c r="AB49" s="137"/>
      <c r="AC49" s="137"/>
      <c r="AD49" s="137"/>
      <c r="AE49" s="137"/>
      <c r="AF49" s="137"/>
      <c r="AG49" s="137"/>
      <c r="AH49" s="137"/>
      <c r="AI49" s="136"/>
      <c r="AJ49" s="136"/>
      <c r="AK49" s="136"/>
      <c r="AL49" s="136"/>
      <c r="AM49" s="136"/>
      <c r="AN49" s="136"/>
      <c r="AO49" s="136"/>
      <c r="AP49" s="136"/>
      <c r="AQ49" s="137"/>
      <c r="AR49" s="136"/>
      <c r="AS49" s="137"/>
      <c r="AT49" s="137"/>
      <c r="AU49" s="137"/>
      <c r="AV49" s="137"/>
      <c r="AW49" s="136"/>
      <c r="AX49" s="136"/>
      <c r="AY49" s="136"/>
      <c r="AZ49" s="136"/>
      <c r="BA49" s="136"/>
      <c r="BB49" s="136"/>
      <c r="BC49" s="136"/>
      <c r="BD49" s="136"/>
      <c r="BE49" s="137"/>
      <c r="BF49" s="138"/>
      <c r="BG49" s="137"/>
      <c r="BH49" s="350"/>
      <c r="BI49" s="458"/>
      <c r="BJ49" s="227"/>
      <c r="BK49" s="227"/>
      <c r="BL49" s="228"/>
      <c r="BM49" s="228"/>
      <c r="BN49" s="228"/>
      <c r="BO49" s="228"/>
      <c r="BP49" s="228"/>
      <c r="BQ49" s="228"/>
      <c r="BR49" s="228"/>
      <c r="BS49" s="228"/>
      <c r="BT49" s="227"/>
      <c r="BU49" s="227"/>
      <c r="BV49" s="227"/>
      <c r="BW49" s="227"/>
      <c r="BX49" s="227"/>
      <c r="BY49" s="227"/>
      <c r="BZ49" s="228"/>
      <c r="CA49" s="228"/>
      <c r="CB49" s="228"/>
      <c r="CC49" s="228"/>
      <c r="CD49" s="228"/>
      <c r="CE49" s="228"/>
      <c r="CF49" s="228"/>
      <c r="CG49" s="228"/>
      <c r="CH49" s="227"/>
      <c r="CI49" s="227"/>
      <c r="CJ49" s="227"/>
      <c r="CK49" s="349"/>
      <c r="CL49" s="247"/>
      <c r="CM49" s="227"/>
      <c r="CN49" s="227"/>
      <c r="CO49" s="227"/>
      <c r="CP49" s="228"/>
      <c r="CQ49" s="228"/>
      <c r="CR49" s="228"/>
      <c r="CS49" s="228"/>
      <c r="CT49" s="228"/>
      <c r="CU49" s="228"/>
      <c r="CV49" s="228"/>
      <c r="CW49" s="228"/>
      <c r="CX49" s="227"/>
      <c r="CY49" s="228"/>
      <c r="CZ49" s="227"/>
      <c r="DA49" s="227"/>
      <c r="DB49" s="227"/>
      <c r="DC49" s="227"/>
      <c r="DD49" s="228"/>
      <c r="DE49" s="228"/>
      <c r="DF49" s="228"/>
      <c r="DG49" s="228"/>
      <c r="DH49" s="228"/>
      <c r="DI49" s="228"/>
      <c r="DJ49" s="228"/>
      <c r="DK49" s="228"/>
      <c r="DL49" s="227"/>
      <c r="DM49" s="350"/>
      <c r="DN49" s="227"/>
    </row>
    <row r="50" spans="1:118" s="84" customFormat="1" ht="15" customHeight="1">
      <c r="A50" s="821" t="s">
        <v>219</v>
      </c>
      <c r="B50" s="821"/>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1"/>
      <c r="AK50" s="821"/>
      <c r="AL50" s="821"/>
      <c r="AM50" s="821"/>
      <c r="AN50" s="821"/>
      <c r="AO50" s="821"/>
      <c r="AP50" s="821"/>
      <c r="AQ50" s="821"/>
      <c r="AR50" s="821"/>
      <c r="AS50" s="821"/>
      <c r="AT50" s="821"/>
      <c r="AU50" s="821"/>
      <c r="AV50" s="821"/>
      <c r="AW50" s="821"/>
      <c r="AX50" s="821"/>
      <c r="AY50" s="821"/>
      <c r="AZ50" s="821"/>
      <c r="BA50" s="821"/>
      <c r="BB50" s="821"/>
      <c r="BC50" s="821"/>
      <c r="BD50" s="821"/>
      <c r="BE50" s="821"/>
      <c r="BF50" s="821"/>
      <c r="BG50" s="821"/>
      <c r="BH50" s="821" t="s">
        <v>219</v>
      </c>
      <c r="BI50" s="821"/>
      <c r="BJ50" s="821"/>
      <c r="BK50" s="821"/>
      <c r="BL50" s="821"/>
      <c r="BM50" s="821"/>
      <c r="BN50" s="821"/>
      <c r="BO50" s="821"/>
      <c r="BP50" s="821"/>
      <c r="BQ50" s="821"/>
      <c r="BR50" s="821"/>
      <c r="BS50" s="821"/>
      <c r="BT50" s="821"/>
      <c r="BU50" s="821"/>
      <c r="BV50" s="821"/>
      <c r="BW50" s="821"/>
      <c r="BX50" s="821"/>
      <c r="BY50" s="821"/>
      <c r="BZ50" s="821"/>
      <c r="CA50" s="821"/>
      <c r="CB50" s="821"/>
      <c r="CC50" s="821"/>
      <c r="CD50" s="821"/>
      <c r="CE50" s="821"/>
      <c r="CF50" s="821"/>
      <c r="CG50" s="821"/>
      <c r="CH50" s="821"/>
      <c r="CI50" s="821"/>
      <c r="CJ50" s="821"/>
      <c r="CK50" s="821"/>
      <c r="CL50" s="821"/>
      <c r="CM50" s="821"/>
      <c r="CN50" s="821"/>
      <c r="CO50" s="821"/>
      <c r="CP50" s="821"/>
      <c r="CQ50" s="821"/>
      <c r="CR50" s="821"/>
      <c r="CS50" s="821"/>
      <c r="CT50" s="821"/>
      <c r="CU50" s="821"/>
      <c r="CV50" s="821"/>
      <c r="CW50" s="821"/>
      <c r="CX50" s="821"/>
      <c r="CY50" s="821"/>
      <c r="CZ50" s="821"/>
      <c r="DA50" s="821"/>
      <c r="DB50" s="821"/>
      <c r="DC50" s="821"/>
      <c r="DD50" s="821"/>
      <c r="DE50" s="821"/>
      <c r="DF50" s="821"/>
      <c r="DG50" s="821"/>
      <c r="DH50" s="821"/>
      <c r="DI50" s="821"/>
      <c r="DJ50" s="821"/>
      <c r="DK50" s="821"/>
      <c r="DL50" s="821"/>
      <c r="DM50" s="821"/>
      <c r="DN50" s="821"/>
    </row>
    <row r="51" spans="1:118" s="13" customFormat="1" ht="30" customHeight="1">
      <c r="A51" s="790" t="str">
        <f>A1</f>
        <v>第１8回スポーツショップライカム杯 秋季小学生バレーボール大会</v>
      </c>
      <c r="B51" s="790"/>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0"/>
      <c r="AY51" s="790"/>
      <c r="AZ51" s="790"/>
      <c r="BA51" s="790"/>
      <c r="BB51" s="790"/>
      <c r="BC51" s="790"/>
      <c r="BD51" s="790"/>
      <c r="BE51" s="790"/>
      <c r="BF51" s="790"/>
      <c r="BG51" s="790"/>
      <c r="BH51" s="790" t="str">
        <f>BH1</f>
        <v>第１8回スポーツショップライカム杯 秋季小学生バレーボール大会</v>
      </c>
      <c r="BI51" s="790"/>
      <c r="BJ51" s="790"/>
      <c r="BK51" s="790"/>
      <c r="BL51" s="790"/>
      <c r="BM51" s="790"/>
      <c r="BN51" s="790"/>
      <c r="BO51" s="790"/>
      <c r="BP51" s="790"/>
      <c r="BQ51" s="790"/>
      <c r="BR51" s="790"/>
      <c r="BS51" s="790"/>
      <c r="BT51" s="790"/>
      <c r="BU51" s="790"/>
      <c r="BV51" s="790"/>
      <c r="BW51" s="790"/>
      <c r="BX51" s="790"/>
      <c r="BY51" s="790"/>
      <c r="BZ51" s="790"/>
      <c r="CA51" s="790"/>
      <c r="CB51" s="790"/>
      <c r="CC51" s="790"/>
      <c r="CD51" s="790"/>
      <c r="CE51" s="790"/>
      <c r="CF51" s="790"/>
      <c r="CG51" s="790"/>
      <c r="CH51" s="790"/>
      <c r="CI51" s="790"/>
      <c r="CJ51" s="790"/>
      <c r="CK51" s="790"/>
      <c r="CL51" s="790"/>
      <c r="CM51" s="790"/>
      <c r="CN51" s="790"/>
      <c r="CO51" s="790"/>
      <c r="CP51" s="790"/>
      <c r="CQ51" s="790"/>
      <c r="CR51" s="790"/>
      <c r="CS51" s="790"/>
      <c r="CT51" s="790"/>
      <c r="CU51" s="790"/>
      <c r="CV51" s="790"/>
      <c r="CW51" s="790"/>
      <c r="CX51" s="790"/>
      <c r="CY51" s="790"/>
      <c r="CZ51" s="790"/>
      <c r="DA51" s="790"/>
      <c r="DB51" s="790"/>
      <c r="DC51" s="790"/>
      <c r="DD51" s="790"/>
      <c r="DE51" s="790"/>
      <c r="DF51" s="790"/>
      <c r="DG51" s="790"/>
      <c r="DH51" s="790"/>
      <c r="DI51" s="790"/>
      <c r="DJ51" s="790"/>
      <c r="DK51" s="790"/>
      <c r="DL51" s="790"/>
      <c r="DM51" s="790"/>
      <c r="DN51" s="790"/>
    </row>
    <row r="52" spans="1:118" s="13" customFormat="1" ht="5.25" customHeight="1">
      <c r="A52" s="344"/>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row>
    <row r="53" spans="1:118" s="13" customFormat="1" ht="30" customHeight="1">
      <c r="A53" s="790">
        <f>A3</f>
        <v>0</v>
      </c>
      <c r="B53" s="790"/>
      <c r="C53" s="790"/>
      <c r="D53" s="79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790"/>
      <c r="AY53" s="790"/>
      <c r="AZ53" s="790"/>
      <c r="BA53" s="790"/>
      <c r="BB53" s="790"/>
      <c r="BC53" s="790"/>
      <c r="BD53" s="790"/>
      <c r="BE53" s="790"/>
      <c r="BF53" s="790"/>
      <c r="BG53" s="790"/>
      <c r="BH53" s="790">
        <f>BH3</f>
        <v>0</v>
      </c>
      <c r="BI53" s="790"/>
      <c r="BJ53" s="790"/>
      <c r="BK53" s="790"/>
      <c r="BL53" s="790"/>
      <c r="BM53" s="790"/>
      <c r="BN53" s="790"/>
      <c r="BO53" s="790"/>
      <c r="BP53" s="790"/>
      <c r="BQ53" s="790"/>
      <c r="BR53" s="790"/>
      <c r="BS53" s="790"/>
      <c r="BT53" s="790"/>
      <c r="BU53" s="790"/>
      <c r="BV53" s="790"/>
      <c r="BW53" s="790"/>
      <c r="BX53" s="790"/>
      <c r="BY53" s="790"/>
      <c r="BZ53" s="790"/>
      <c r="CA53" s="790"/>
      <c r="CB53" s="790"/>
      <c r="CC53" s="790"/>
      <c r="CD53" s="790"/>
      <c r="CE53" s="790"/>
      <c r="CF53" s="790"/>
      <c r="CG53" s="790"/>
      <c r="CH53" s="790"/>
      <c r="CI53" s="790"/>
      <c r="CJ53" s="790"/>
      <c r="CK53" s="790"/>
      <c r="CL53" s="790"/>
      <c r="CM53" s="790"/>
      <c r="CN53" s="790"/>
      <c r="CO53" s="790"/>
      <c r="CP53" s="790"/>
      <c r="CQ53" s="790"/>
      <c r="CR53" s="790"/>
      <c r="CS53" s="790"/>
      <c r="CT53" s="790"/>
      <c r="CU53" s="790"/>
      <c r="CV53" s="790"/>
      <c r="CW53" s="790"/>
      <c r="CX53" s="790"/>
      <c r="CY53" s="790"/>
      <c r="CZ53" s="790"/>
      <c r="DA53" s="790"/>
      <c r="DB53" s="790"/>
      <c r="DC53" s="790"/>
      <c r="DD53" s="790"/>
      <c r="DE53" s="790"/>
      <c r="DF53" s="790"/>
      <c r="DG53" s="790"/>
      <c r="DH53" s="790"/>
      <c r="DI53" s="790"/>
      <c r="DJ53" s="790"/>
      <c r="DK53" s="790"/>
      <c r="DL53" s="790"/>
      <c r="DM53" s="790"/>
      <c r="DN53" s="790"/>
    </row>
    <row r="54" spans="1:118" s="13" customFormat="1" ht="30" customHeight="1">
      <c r="A54" s="791" t="str">
        <f>'対戦表'!A52</f>
        <v>高学年の部　対戦表</v>
      </c>
      <c r="B54" s="791"/>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AZ54" s="791"/>
      <c r="BA54" s="791"/>
      <c r="BB54" s="791"/>
      <c r="BC54" s="791"/>
      <c r="BD54" s="791"/>
      <c r="BE54" s="791"/>
      <c r="BF54" s="791"/>
      <c r="BG54" s="791"/>
      <c r="BH54" s="791">
        <f>'対戦表'!BH52</f>
        <v>0</v>
      </c>
      <c r="BI54" s="791"/>
      <c r="BJ54" s="791"/>
      <c r="BK54" s="791"/>
      <c r="BL54" s="791"/>
      <c r="BM54" s="791"/>
      <c r="BN54" s="791"/>
      <c r="BO54" s="791"/>
      <c r="BP54" s="791"/>
      <c r="BQ54" s="791"/>
      <c r="BR54" s="791"/>
      <c r="BS54" s="791"/>
      <c r="BT54" s="791"/>
      <c r="BU54" s="791"/>
      <c r="BV54" s="791"/>
      <c r="BW54" s="791"/>
      <c r="BX54" s="791"/>
      <c r="BY54" s="791"/>
      <c r="BZ54" s="791"/>
      <c r="CA54" s="791"/>
      <c r="CB54" s="791"/>
      <c r="CC54" s="791"/>
      <c r="CD54" s="791"/>
      <c r="CE54" s="791"/>
      <c r="CF54" s="791"/>
      <c r="CG54" s="791"/>
      <c r="CH54" s="791"/>
      <c r="CI54" s="791"/>
      <c r="CJ54" s="791"/>
      <c r="CK54" s="791"/>
      <c r="CL54" s="791"/>
      <c r="CM54" s="791"/>
      <c r="CN54" s="791"/>
      <c r="CO54" s="791"/>
      <c r="CP54" s="791"/>
      <c r="CQ54" s="791"/>
      <c r="CR54" s="791"/>
      <c r="CS54" s="791"/>
      <c r="CT54" s="791"/>
      <c r="CU54" s="791"/>
      <c r="CV54" s="791"/>
      <c r="CW54" s="791"/>
      <c r="CX54" s="791"/>
      <c r="CY54" s="791"/>
      <c r="CZ54" s="791"/>
      <c r="DA54" s="791"/>
      <c r="DB54" s="791"/>
      <c r="DC54" s="791"/>
      <c r="DD54" s="791"/>
      <c r="DE54" s="791"/>
      <c r="DF54" s="791"/>
      <c r="DG54" s="791"/>
      <c r="DH54" s="791"/>
      <c r="DI54" s="791"/>
      <c r="DJ54" s="791"/>
      <c r="DK54" s="791"/>
      <c r="DL54" s="791"/>
      <c r="DM54" s="791"/>
      <c r="DN54" s="791"/>
    </row>
    <row r="55" spans="1:118" s="13" customFormat="1" ht="16.5" customHeight="1">
      <c r="A55" s="345"/>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row>
    <row r="56" spans="1:118" s="160" customFormat="1" ht="27.75" customHeight="1">
      <c r="A56" s="134"/>
      <c r="B56" s="134"/>
      <c r="C56" s="134"/>
      <c r="D56" s="134"/>
      <c r="E56" s="134"/>
      <c r="F56" s="134"/>
      <c r="G56" s="134"/>
      <c r="H56" s="134"/>
      <c r="I56" s="134"/>
      <c r="J56" s="134"/>
      <c r="K56" s="134"/>
      <c r="L56" s="158"/>
      <c r="M56" s="816" t="str">
        <f>'対戦表'!M56</f>
        <v>令和5年１０月１５日(日)</v>
      </c>
      <c r="N56" s="816"/>
      <c r="O56" s="816"/>
      <c r="P56" s="816"/>
      <c r="Q56" s="816"/>
      <c r="R56" s="816"/>
      <c r="S56" s="816"/>
      <c r="T56" s="816"/>
      <c r="U56" s="816"/>
      <c r="V56" s="816"/>
      <c r="W56" s="816"/>
      <c r="X56" s="816"/>
      <c r="Y56" s="816"/>
      <c r="Z56" s="816"/>
      <c r="AA56" s="816"/>
      <c r="AB56" s="816"/>
      <c r="AC56" s="816"/>
      <c r="AD56" s="816">
        <f>'要綱'!I13</f>
        <v>0</v>
      </c>
      <c r="AE56" s="816"/>
      <c r="AF56" s="816"/>
      <c r="AG56" s="816"/>
      <c r="AH56" s="816"/>
      <c r="AI56" s="816"/>
      <c r="AJ56" s="816"/>
      <c r="AK56" s="816"/>
      <c r="AL56" s="816"/>
      <c r="AM56" s="816"/>
      <c r="AN56" s="816"/>
      <c r="AO56" s="816"/>
      <c r="AP56" s="816"/>
      <c r="AQ56" s="816"/>
      <c r="AR56" s="816"/>
      <c r="AS56" s="816"/>
      <c r="AT56" s="816"/>
      <c r="AU56" s="159"/>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58"/>
      <c r="BT56" s="816">
        <f>'対戦表'!BT56</f>
        <v>0</v>
      </c>
      <c r="BU56" s="816"/>
      <c r="BV56" s="816"/>
      <c r="BW56" s="816"/>
      <c r="BX56" s="816"/>
      <c r="BY56" s="816"/>
      <c r="BZ56" s="816"/>
      <c r="CA56" s="816"/>
      <c r="CB56" s="816"/>
      <c r="CC56" s="816"/>
      <c r="CD56" s="816"/>
      <c r="CE56" s="816"/>
      <c r="CF56" s="816"/>
      <c r="CG56" s="816"/>
      <c r="CH56" s="816"/>
      <c r="CI56" s="816"/>
      <c r="CJ56" s="816"/>
      <c r="CK56" s="816">
        <f>'要綱'!BP13</f>
        <v>0</v>
      </c>
      <c r="CL56" s="816"/>
      <c r="CM56" s="816"/>
      <c r="CN56" s="816"/>
      <c r="CO56" s="816"/>
      <c r="CP56" s="816"/>
      <c r="CQ56" s="816"/>
      <c r="CR56" s="816"/>
      <c r="CS56" s="816"/>
      <c r="CT56" s="816"/>
      <c r="CU56" s="816"/>
      <c r="CV56" s="816"/>
      <c r="CW56" s="816"/>
      <c r="CX56" s="816"/>
      <c r="CY56" s="816"/>
      <c r="CZ56" s="816"/>
      <c r="DA56" s="816"/>
      <c r="DB56" s="159"/>
      <c r="DC56" s="134"/>
      <c r="DD56" s="134"/>
      <c r="DE56" s="134"/>
      <c r="DF56" s="134"/>
      <c r="DG56" s="134"/>
      <c r="DH56" s="134"/>
      <c r="DI56" s="134"/>
      <c r="DJ56" s="134"/>
      <c r="DK56" s="134"/>
      <c r="DL56" s="134"/>
      <c r="DM56" s="134"/>
      <c r="DN56" s="134"/>
    </row>
    <row r="57" spans="1:118" s="160" customFormat="1" ht="27.75" customHeight="1">
      <c r="A57" s="134"/>
      <c r="B57" s="134"/>
      <c r="C57" s="134"/>
      <c r="D57" s="134"/>
      <c r="E57" s="134"/>
      <c r="F57" s="134"/>
      <c r="G57" s="134"/>
      <c r="H57" s="134"/>
      <c r="I57" s="134"/>
      <c r="J57" s="134"/>
      <c r="K57" s="134"/>
      <c r="L57" s="161"/>
      <c r="M57" s="811">
        <f>M7</f>
        <v>0</v>
      </c>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144"/>
      <c r="AU57" s="162"/>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61"/>
      <c r="BT57" s="811">
        <f>BT7</f>
        <v>0</v>
      </c>
      <c r="BU57" s="811"/>
      <c r="BV57" s="811"/>
      <c r="BW57" s="811"/>
      <c r="BX57" s="811"/>
      <c r="BY57" s="811"/>
      <c r="BZ57" s="811"/>
      <c r="CA57" s="811"/>
      <c r="CB57" s="811"/>
      <c r="CC57" s="811"/>
      <c r="CD57" s="811"/>
      <c r="CE57" s="811"/>
      <c r="CF57" s="811"/>
      <c r="CG57" s="811"/>
      <c r="CH57" s="811"/>
      <c r="CI57" s="811"/>
      <c r="CJ57" s="811"/>
      <c r="CK57" s="811"/>
      <c r="CL57" s="811"/>
      <c r="CM57" s="811"/>
      <c r="CN57" s="811"/>
      <c r="CO57" s="811"/>
      <c r="CP57" s="811"/>
      <c r="CQ57" s="811"/>
      <c r="CR57" s="811"/>
      <c r="CS57" s="811"/>
      <c r="CT57" s="811"/>
      <c r="CU57" s="811"/>
      <c r="CV57" s="811"/>
      <c r="CW57" s="811"/>
      <c r="CX57" s="811"/>
      <c r="CY57" s="811"/>
      <c r="CZ57" s="811"/>
      <c r="DA57" s="144"/>
      <c r="DB57" s="162"/>
      <c r="DC57" s="134"/>
      <c r="DD57" s="134"/>
      <c r="DE57" s="134"/>
      <c r="DF57" s="134"/>
      <c r="DG57" s="134"/>
      <c r="DH57" s="134"/>
      <c r="DI57" s="134"/>
      <c r="DJ57" s="134"/>
      <c r="DK57" s="134"/>
      <c r="DL57" s="134"/>
      <c r="DM57" s="134"/>
      <c r="DN57" s="134"/>
    </row>
    <row r="58" spans="1:118" s="137" customFormat="1" ht="16.5" customHeight="1">
      <c r="A58" s="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5"/>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row>
    <row r="59" spans="1:118" s="137" customFormat="1" ht="16.5" customHeight="1">
      <c r="A59" s="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5"/>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row>
    <row r="60" spans="1:118" s="84" customFormat="1" ht="15" customHeight="1">
      <c r="A60" s="140"/>
      <c r="B60" s="140"/>
      <c r="C60" s="140"/>
      <c r="D60" s="140"/>
      <c r="E60" s="137"/>
      <c r="F60" s="137"/>
      <c r="G60" s="137"/>
      <c r="H60" s="137"/>
      <c r="I60" s="137"/>
      <c r="J60" s="137"/>
      <c r="K60" s="157"/>
      <c r="L60" s="137"/>
      <c r="M60" s="137"/>
      <c r="N60" s="137"/>
      <c r="O60" s="154"/>
      <c r="P60" s="154"/>
      <c r="Q60" s="154"/>
      <c r="R60" s="154"/>
      <c r="S60" s="137"/>
      <c r="T60" s="137"/>
      <c r="U60" s="137"/>
      <c r="V60" s="346"/>
      <c r="W60" s="147"/>
      <c r="X60" s="147"/>
      <c r="Y60" s="137"/>
      <c r="Z60" s="137"/>
      <c r="AA60" s="137"/>
      <c r="AB60" s="137"/>
      <c r="AC60" s="137"/>
      <c r="AD60" s="137"/>
      <c r="AE60" s="137"/>
      <c r="AF60" s="137"/>
      <c r="AG60" s="137"/>
      <c r="AH60" s="137"/>
      <c r="AI60" s="137"/>
      <c r="AJ60" s="137"/>
      <c r="AK60" s="137"/>
      <c r="AL60" s="137"/>
      <c r="AM60" s="157"/>
      <c r="AN60" s="154"/>
      <c r="AO60" s="154"/>
      <c r="AP60" s="154"/>
      <c r="AQ60" s="154"/>
      <c r="AR60" s="154"/>
      <c r="AS60" s="154"/>
      <c r="AT60" s="154"/>
      <c r="AU60" s="154"/>
      <c r="AV60" s="154"/>
      <c r="AW60" s="154"/>
      <c r="AX60" s="346"/>
      <c r="AY60" s="138"/>
      <c r="AZ60" s="138"/>
      <c r="BA60" s="138"/>
      <c r="BB60" s="152"/>
      <c r="BC60" s="152"/>
      <c r="BD60" s="151"/>
      <c r="BE60" s="151"/>
      <c r="BF60" s="151"/>
      <c r="BG60" s="151"/>
      <c r="BH60" s="140"/>
      <c r="BI60" s="140"/>
      <c r="BJ60" s="140"/>
      <c r="BK60" s="140"/>
      <c r="BL60" s="137"/>
      <c r="BM60" s="137"/>
      <c r="BN60" s="137"/>
      <c r="BO60" s="137"/>
      <c r="BP60" s="137"/>
      <c r="BQ60" s="137"/>
      <c r="BR60" s="157"/>
      <c r="BS60" s="137"/>
      <c r="BT60" s="137"/>
      <c r="BU60" s="137"/>
      <c r="BV60" s="154"/>
      <c r="BW60" s="154"/>
      <c r="BX60" s="154"/>
      <c r="BY60" s="154"/>
      <c r="BZ60" s="137"/>
      <c r="CA60" s="137"/>
      <c r="CB60" s="137"/>
      <c r="CC60" s="346"/>
      <c r="CD60" s="147"/>
      <c r="CE60" s="147"/>
      <c r="CF60" s="137"/>
      <c r="CG60" s="137"/>
      <c r="CH60" s="137"/>
      <c r="CI60" s="137"/>
      <c r="CJ60" s="137"/>
      <c r="CK60" s="137"/>
      <c r="CL60" s="137"/>
      <c r="CM60" s="137"/>
      <c r="CN60" s="137"/>
      <c r="CO60" s="137"/>
      <c r="CP60" s="137"/>
      <c r="CQ60" s="137"/>
      <c r="CR60" s="137"/>
      <c r="CS60" s="137"/>
      <c r="CT60" s="157"/>
      <c r="CU60" s="154"/>
      <c r="CV60" s="154"/>
      <c r="CW60" s="154"/>
      <c r="CX60" s="154"/>
      <c r="CY60" s="154"/>
      <c r="CZ60" s="154"/>
      <c r="DA60" s="154"/>
      <c r="DB60" s="154"/>
      <c r="DC60" s="154"/>
      <c r="DD60" s="154"/>
      <c r="DE60" s="346"/>
      <c r="DF60" s="138"/>
      <c r="DG60" s="138"/>
      <c r="DH60" s="138"/>
      <c r="DI60" s="152"/>
      <c r="DJ60" s="152"/>
      <c r="DK60" s="151"/>
      <c r="DL60" s="151"/>
      <c r="DM60" s="151"/>
      <c r="DN60" s="151"/>
    </row>
    <row r="61" spans="1:118" s="84" customFormat="1" ht="15" customHeight="1">
      <c r="A61" s="140"/>
      <c r="B61" s="784" t="s">
        <v>22</v>
      </c>
      <c r="C61" s="785"/>
      <c r="D61" s="785"/>
      <c r="E61" s="785"/>
      <c r="F61" s="785"/>
      <c r="G61" s="785"/>
      <c r="H61" s="786"/>
      <c r="I61" s="137"/>
      <c r="J61" s="137"/>
      <c r="K61" s="157"/>
      <c r="L61" s="137"/>
      <c r="M61" s="137"/>
      <c r="N61" s="137"/>
      <c r="O61" s="154"/>
      <c r="P61" s="154"/>
      <c r="Q61" s="154"/>
      <c r="R61" s="154"/>
      <c r="S61" s="137"/>
      <c r="T61" s="137"/>
      <c r="U61" s="137"/>
      <c r="V61" s="346"/>
      <c r="W61" s="147"/>
      <c r="X61" s="147"/>
      <c r="Y61" s="137"/>
      <c r="Z61" s="137"/>
      <c r="AA61" s="137"/>
      <c r="AB61" s="137"/>
      <c r="AC61" s="137"/>
      <c r="AD61" s="137"/>
      <c r="AE61" s="137"/>
      <c r="AF61" s="137"/>
      <c r="AG61" s="137"/>
      <c r="AH61" s="137"/>
      <c r="AI61" s="137"/>
      <c r="AJ61" s="137"/>
      <c r="AK61" s="137"/>
      <c r="AL61" s="137"/>
      <c r="AM61" s="157"/>
      <c r="AN61" s="154"/>
      <c r="AO61" s="154"/>
      <c r="AP61" s="154"/>
      <c r="AQ61" s="154"/>
      <c r="AR61" s="154"/>
      <c r="AS61" s="154"/>
      <c r="AT61" s="154"/>
      <c r="AU61" s="154"/>
      <c r="AV61" s="154"/>
      <c r="AW61" s="154"/>
      <c r="AX61" s="346"/>
      <c r="AY61" s="138"/>
      <c r="AZ61" s="138"/>
      <c r="BA61" s="138"/>
      <c r="BB61" s="152"/>
      <c r="BC61" s="152"/>
      <c r="BD61" s="151"/>
      <c r="BE61" s="151"/>
      <c r="BF61" s="151"/>
      <c r="BG61" s="151"/>
      <c r="BH61" s="140"/>
      <c r="BI61" s="140"/>
      <c r="BJ61" s="140"/>
      <c r="BK61" s="140"/>
      <c r="BL61" s="137"/>
      <c r="BM61" s="137"/>
      <c r="BN61" s="137"/>
      <c r="BO61" s="137"/>
      <c r="BP61" s="137"/>
      <c r="BQ61" s="137"/>
      <c r="BR61" s="157"/>
      <c r="BS61" s="137"/>
      <c r="BT61" s="137"/>
      <c r="BU61" s="137"/>
      <c r="BV61" s="154"/>
      <c r="BW61" s="154"/>
      <c r="BX61" s="154"/>
      <c r="BY61" s="154"/>
      <c r="BZ61" s="137"/>
      <c r="CA61" s="137"/>
      <c r="CB61" s="137"/>
      <c r="CC61" s="346"/>
      <c r="CD61" s="147"/>
      <c r="CE61" s="147"/>
      <c r="CF61" s="137"/>
      <c r="CG61" s="137"/>
      <c r="CH61" s="137"/>
      <c r="CI61" s="137"/>
      <c r="CJ61" s="137"/>
      <c r="CK61" s="137"/>
      <c r="CL61" s="137"/>
      <c r="CM61" s="137"/>
      <c r="CN61" s="137"/>
      <c r="CO61" s="137"/>
      <c r="CP61" s="137"/>
      <c r="CQ61" s="137"/>
      <c r="CR61" s="137"/>
      <c r="CS61" s="137"/>
      <c r="CT61" s="157"/>
      <c r="CU61" s="154"/>
      <c r="CV61" s="154"/>
      <c r="CW61" s="154"/>
      <c r="CX61" s="154"/>
      <c r="CY61" s="154"/>
      <c r="CZ61" s="154"/>
      <c r="DA61" s="154"/>
      <c r="DB61" s="154"/>
      <c r="DC61" s="154"/>
      <c r="DD61" s="154"/>
      <c r="DE61" s="346"/>
      <c r="DF61" s="138"/>
      <c r="DG61" s="138"/>
      <c r="DH61" s="138"/>
      <c r="DI61" s="152"/>
      <c r="DJ61" s="152"/>
      <c r="DK61" s="151"/>
      <c r="DL61" s="151"/>
      <c r="DM61" s="151"/>
      <c r="DN61" s="151"/>
    </row>
    <row r="62" spans="1:118" s="77" customFormat="1" ht="15" customHeight="1">
      <c r="A62" s="75"/>
      <c r="B62" s="885"/>
      <c r="C62" s="886"/>
      <c r="D62" s="886"/>
      <c r="E62" s="886"/>
      <c r="F62" s="886"/>
      <c r="G62" s="886"/>
      <c r="H62" s="887"/>
      <c r="I62" s="16"/>
      <c r="J62" s="16"/>
      <c r="K62" s="16"/>
      <c r="L62" s="16"/>
      <c r="M62" s="16"/>
      <c r="N62" s="16"/>
      <c r="O62" s="16"/>
      <c r="P62" s="16"/>
      <c r="Q62" s="16"/>
      <c r="R62" s="16"/>
      <c r="S62" s="16"/>
      <c r="T62" s="16"/>
      <c r="U62" s="76"/>
      <c r="V62" s="76"/>
      <c r="Y62" s="76"/>
      <c r="Z62" s="76"/>
      <c r="AA62" s="76"/>
      <c r="AB62" s="76"/>
      <c r="AC62" s="76"/>
      <c r="AD62" s="76"/>
      <c r="AE62" s="76"/>
      <c r="AF62" s="76"/>
      <c r="AG62" s="76"/>
      <c r="AH62" s="76"/>
      <c r="AJ62" s="76"/>
      <c r="AK62" s="76"/>
      <c r="AL62" s="76"/>
      <c r="AM62" s="76"/>
      <c r="AN62" s="76"/>
      <c r="AO62" s="16"/>
      <c r="AP62" s="16"/>
      <c r="AQ62" s="16"/>
      <c r="AR62" s="16"/>
      <c r="AS62" s="16"/>
      <c r="AT62" s="16"/>
      <c r="AU62" s="16"/>
      <c r="AV62" s="16"/>
      <c r="AW62" s="16"/>
      <c r="AX62" s="16"/>
      <c r="AY62" s="16"/>
      <c r="AZ62" s="16"/>
      <c r="BA62" s="16"/>
      <c r="BB62" s="16"/>
      <c r="BC62" s="16"/>
      <c r="BD62" s="16"/>
      <c r="BE62" s="16"/>
      <c r="BF62" s="16"/>
      <c r="BG62" s="16"/>
      <c r="BH62" s="75"/>
      <c r="BI62" s="787" t="s">
        <v>22</v>
      </c>
      <c r="BJ62" s="788"/>
      <c r="BK62" s="788"/>
      <c r="BL62" s="788"/>
      <c r="BM62" s="788"/>
      <c r="BN62" s="788"/>
      <c r="BO62" s="789"/>
      <c r="BP62" s="16"/>
      <c r="BQ62" s="16"/>
      <c r="BR62" s="16"/>
      <c r="BS62" s="16"/>
      <c r="BT62" s="16"/>
      <c r="BU62" s="16"/>
      <c r="BV62" s="16"/>
      <c r="BW62" s="16"/>
      <c r="BX62" s="16"/>
      <c r="BY62" s="16"/>
      <c r="BZ62" s="16"/>
      <c r="CA62" s="16"/>
      <c r="CB62" s="76"/>
      <c r="CC62" s="76"/>
      <c r="CF62" s="76"/>
      <c r="CG62" s="76"/>
      <c r="CH62" s="76"/>
      <c r="CI62" s="76"/>
      <c r="CJ62" s="76"/>
      <c r="CK62" s="76"/>
      <c r="CL62" s="76"/>
      <c r="CM62" s="76"/>
      <c r="CN62" s="76"/>
      <c r="CO62" s="76"/>
      <c r="CQ62" s="76"/>
      <c r="CR62" s="76"/>
      <c r="CS62" s="76"/>
      <c r="CT62" s="76"/>
      <c r="CU62" s="76"/>
      <c r="CV62" s="16"/>
      <c r="CW62" s="16"/>
      <c r="CX62" s="16"/>
      <c r="CY62" s="16"/>
      <c r="CZ62" s="16"/>
      <c r="DA62" s="16"/>
      <c r="DB62" s="16"/>
      <c r="DC62" s="16"/>
      <c r="DD62" s="16"/>
      <c r="DE62" s="16"/>
      <c r="DF62" s="16"/>
      <c r="DG62" s="16"/>
      <c r="DH62" s="16"/>
      <c r="DI62" s="16"/>
      <c r="DJ62" s="16"/>
      <c r="DK62" s="16"/>
      <c r="DL62" s="16"/>
      <c r="DM62" s="16"/>
      <c r="DN62" s="16"/>
    </row>
    <row r="63" spans="1:118" s="77" customFormat="1" ht="15" customHeight="1">
      <c r="A63" s="75"/>
      <c r="B63" s="163"/>
      <c r="C63" s="163"/>
      <c r="D63" s="163"/>
      <c r="E63" s="163"/>
      <c r="F63" s="163"/>
      <c r="G63" s="163"/>
      <c r="H63" s="163"/>
      <c r="I63" s="16"/>
      <c r="J63" s="16"/>
      <c r="K63" s="16"/>
      <c r="L63" s="16"/>
      <c r="M63" s="16"/>
      <c r="N63" s="16"/>
      <c r="O63" s="16"/>
      <c r="P63" s="16"/>
      <c r="Q63" s="16"/>
      <c r="R63" s="16"/>
      <c r="S63" s="16"/>
      <c r="T63" s="16"/>
      <c r="U63" s="76"/>
      <c r="V63" s="76"/>
      <c r="Y63" s="76"/>
      <c r="Z63" s="76"/>
      <c r="AA63" s="76"/>
      <c r="AB63" s="76"/>
      <c r="AC63" s="76"/>
      <c r="AD63" s="76"/>
      <c r="AE63" s="76"/>
      <c r="AF63" s="76"/>
      <c r="AG63" s="76"/>
      <c r="AH63" s="76"/>
      <c r="AJ63" s="76"/>
      <c r="AK63" s="76"/>
      <c r="AL63" s="76"/>
      <c r="AM63" s="76"/>
      <c r="AN63" s="76"/>
      <c r="AO63" s="16"/>
      <c r="AP63" s="16"/>
      <c r="AQ63" s="16"/>
      <c r="AR63" s="16"/>
      <c r="AS63" s="16"/>
      <c r="AT63" s="16"/>
      <c r="AU63" s="16"/>
      <c r="AV63" s="16"/>
      <c r="AW63" s="16"/>
      <c r="AX63" s="16"/>
      <c r="AY63" s="16"/>
      <c r="AZ63" s="16"/>
      <c r="BA63" s="16"/>
      <c r="BB63" s="16"/>
      <c r="BC63" s="16"/>
      <c r="BD63" s="16"/>
      <c r="BE63" s="16"/>
      <c r="BF63" s="16"/>
      <c r="BG63" s="16"/>
      <c r="BH63" s="75"/>
      <c r="BI63" s="163"/>
      <c r="BJ63" s="163"/>
      <c r="BK63" s="163"/>
      <c r="BL63" s="163"/>
      <c r="BM63" s="163"/>
      <c r="BN63" s="163"/>
      <c r="BO63" s="163"/>
      <c r="BP63" s="16"/>
      <c r="BQ63" s="16"/>
      <c r="BR63" s="16"/>
      <c r="BS63" s="16"/>
      <c r="BT63" s="16"/>
      <c r="BU63" s="16"/>
      <c r="BV63" s="16"/>
      <c r="BW63" s="16"/>
      <c r="BX63" s="16"/>
      <c r="BY63" s="16"/>
      <c r="BZ63" s="16"/>
      <c r="CA63" s="16"/>
      <c r="CB63" s="76"/>
      <c r="CC63" s="76"/>
      <c r="CF63" s="76"/>
      <c r="CG63" s="76"/>
      <c r="CH63" s="76"/>
      <c r="CI63" s="76"/>
      <c r="CJ63" s="76"/>
      <c r="CK63" s="76"/>
      <c r="CL63" s="76"/>
      <c r="CM63" s="76"/>
      <c r="CN63" s="76"/>
      <c r="CO63" s="76"/>
      <c r="CQ63" s="76"/>
      <c r="CR63" s="76"/>
      <c r="CS63" s="76"/>
      <c r="CT63" s="76"/>
      <c r="CU63" s="76"/>
      <c r="CV63" s="16"/>
      <c r="CW63" s="16"/>
      <c r="CX63" s="16"/>
      <c r="CY63" s="16"/>
      <c r="CZ63" s="16"/>
      <c r="DA63" s="16"/>
      <c r="DB63" s="16"/>
      <c r="DC63" s="16"/>
      <c r="DD63" s="16"/>
      <c r="DE63" s="16"/>
      <c r="DF63" s="16"/>
      <c r="DG63" s="16"/>
      <c r="DH63" s="16"/>
      <c r="DI63" s="16"/>
      <c r="DJ63" s="16"/>
      <c r="DK63" s="16"/>
      <c r="DL63" s="16"/>
      <c r="DM63" s="16"/>
      <c r="DN63" s="16"/>
    </row>
    <row r="64" spans="1:118" s="84" customFormat="1" ht="15" customHeight="1">
      <c r="A64" s="137"/>
      <c r="B64" s="137"/>
      <c r="C64" s="137"/>
      <c r="D64" s="137"/>
      <c r="E64" s="137"/>
      <c r="F64" s="137"/>
      <c r="G64" s="137"/>
      <c r="H64" s="137"/>
      <c r="I64" s="137"/>
      <c r="J64" s="137"/>
      <c r="K64" s="137"/>
      <c r="L64" s="137"/>
      <c r="M64" s="137"/>
      <c r="N64" s="136"/>
      <c r="O64" s="136"/>
      <c r="P64" s="136"/>
      <c r="Q64" s="136"/>
      <c r="R64" s="136"/>
      <c r="S64" s="136"/>
      <c r="T64" s="136"/>
      <c r="U64" s="136"/>
      <c r="V64" s="137"/>
      <c r="W64" s="137"/>
      <c r="X64" s="137"/>
      <c r="Y64" s="137"/>
      <c r="Z64" s="222"/>
      <c r="AA64" s="223"/>
      <c r="AB64" s="223"/>
      <c r="AC64" s="136"/>
      <c r="AD64" s="136"/>
      <c r="AE64" s="136"/>
      <c r="AF64" s="136"/>
      <c r="AG64" s="224"/>
      <c r="AH64" s="145"/>
      <c r="AI64" s="145"/>
      <c r="AJ64" s="139"/>
      <c r="AK64" s="140"/>
      <c r="AL64" s="140"/>
      <c r="AM64" s="137"/>
      <c r="AN64" s="137"/>
      <c r="AO64" s="137"/>
      <c r="AP64" s="136"/>
      <c r="AQ64" s="136"/>
      <c r="AR64" s="136"/>
      <c r="AS64" s="136"/>
      <c r="AT64" s="136"/>
      <c r="AU64" s="136"/>
      <c r="AV64" s="136"/>
      <c r="AW64" s="136"/>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6"/>
      <c r="BV64" s="136"/>
      <c r="BW64" s="136"/>
      <c r="BX64" s="136"/>
      <c r="BY64" s="136"/>
      <c r="BZ64" s="136"/>
      <c r="CA64" s="136"/>
      <c r="CB64" s="136"/>
      <c r="CC64" s="137"/>
      <c r="CD64" s="137"/>
      <c r="CE64" s="137"/>
      <c r="CF64" s="137"/>
      <c r="CG64" s="222"/>
      <c r="CH64" s="223"/>
      <c r="CI64" s="223"/>
      <c r="CJ64" s="136"/>
      <c r="CK64" s="136"/>
      <c r="CL64" s="136"/>
      <c r="CM64" s="136"/>
      <c r="CN64" s="224"/>
      <c r="CO64" s="145"/>
      <c r="CP64" s="145"/>
      <c r="CQ64" s="139"/>
      <c r="CR64" s="140"/>
      <c r="CS64" s="140"/>
      <c r="CT64" s="137"/>
      <c r="CU64" s="137"/>
      <c r="CV64" s="137"/>
      <c r="CW64" s="136"/>
      <c r="CX64" s="136"/>
      <c r="CY64" s="136"/>
      <c r="CZ64" s="136"/>
      <c r="DA64" s="136"/>
      <c r="DB64" s="136"/>
      <c r="DC64" s="136"/>
      <c r="DD64" s="136"/>
      <c r="DE64" s="137"/>
      <c r="DF64" s="137"/>
      <c r="DG64" s="137"/>
      <c r="DH64" s="137"/>
      <c r="DI64" s="137"/>
      <c r="DJ64" s="137"/>
      <c r="DK64" s="137"/>
      <c r="DL64" s="137"/>
      <c r="DM64" s="137"/>
      <c r="DN64" s="137"/>
    </row>
    <row r="65" spans="1:118" s="84" customFormat="1" ht="15" customHeight="1">
      <c r="A65" s="137"/>
      <c r="B65" s="137"/>
      <c r="C65" s="357"/>
      <c r="D65" s="357"/>
      <c r="E65" s="357"/>
      <c r="F65" s="358"/>
      <c r="G65" s="358"/>
      <c r="H65" s="358"/>
      <c r="I65" s="358"/>
      <c r="J65" s="137"/>
      <c r="K65" s="137"/>
      <c r="L65" s="137"/>
      <c r="M65" s="137"/>
      <c r="N65" s="136"/>
      <c r="O65" s="136"/>
      <c r="P65" s="136"/>
      <c r="Q65" s="136"/>
      <c r="R65" s="136"/>
      <c r="S65" s="136"/>
      <c r="T65" s="136"/>
      <c r="U65" s="136"/>
      <c r="V65" s="137"/>
      <c r="W65" s="137"/>
      <c r="X65" s="137"/>
      <c r="Y65" s="137"/>
      <c r="Z65" s="222"/>
      <c r="AA65" s="223"/>
      <c r="AB65" s="223"/>
      <c r="AC65" s="136"/>
      <c r="AD65" s="136"/>
      <c r="AE65" s="136"/>
      <c r="AF65" s="136"/>
      <c r="AG65" s="224"/>
      <c r="AH65" s="145"/>
      <c r="AI65" s="145"/>
      <c r="AJ65" s="139"/>
      <c r="AK65" s="140"/>
      <c r="AL65" s="140"/>
      <c r="AM65" s="137"/>
      <c r="AN65" s="137"/>
      <c r="AO65" s="137"/>
      <c r="AP65" s="136"/>
      <c r="AQ65" s="136"/>
      <c r="AR65" s="136"/>
      <c r="AS65" s="136"/>
      <c r="AT65" s="136"/>
      <c r="AU65" s="136"/>
      <c r="AV65" s="136"/>
      <c r="AW65" s="136"/>
      <c r="AX65" s="137"/>
      <c r="AY65" s="137"/>
      <c r="AZ65" s="137"/>
      <c r="BA65" s="137"/>
      <c r="BB65" s="137"/>
      <c r="BC65" s="137"/>
      <c r="BD65" s="137"/>
      <c r="BE65" s="137"/>
      <c r="BF65" s="137"/>
      <c r="BG65" s="146"/>
      <c r="BH65" s="137"/>
      <c r="BI65" s="137"/>
      <c r="BJ65" s="357"/>
      <c r="BK65" s="357"/>
      <c r="BL65" s="357"/>
      <c r="BM65" s="358"/>
      <c r="BN65" s="358"/>
      <c r="BO65" s="358"/>
      <c r="BP65" s="358"/>
      <c r="BQ65" s="137"/>
      <c r="BR65" s="137"/>
      <c r="BS65" s="137"/>
      <c r="BT65" s="137"/>
      <c r="BU65" s="136"/>
      <c r="BV65" s="136"/>
      <c r="BW65" s="136"/>
      <c r="BX65" s="136"/>
      <c r="BY65" s="136"/>
      <c r="BZ65" s="136"/>
      <c r="CA65" s="136"/>
      <c r="CB65" s="136"/>
      <c r="CC65" s="137"/>
      <c r="CD65" s="137"/>
      <c r="CE65" s="137"/>
      <c r="CF65" s="137"/>
      <c r="CG65" s="222"/>
      <c r="CH65" s="223"/>
      <c r="CI65" s="223"/>
      <c r="CJ65" s="136"/>
      <c r="CK65" s="136"/>
      <c r="CL65" s="136"/>
      <c r="CM65" s="136"/>
      <c r="CN65" s="224"/>
      <c r="CO65" s="145"/>
      <c r="CP65" s="145"/>
      <c r="CQ65" s="139"/>
      <c r="CR65" s="140"/>
      <c r="CS65" s="140"/>
      <c r="CT65" s="137"/>
      <c r="CU65" s="137"/>
      <c r="CV65" s="137"/>
      <c r="CW65" s="136"/>
      <c r="CX65" s="136"/>
      <c r="CY65" s="136"/>
      <c r="CZ65" s="136"/>
      <c r="DA65" s="136"/>
      <c r="DB65" s="136"/>
      <c r="DC65" s="136"/>
      <c r="DD65" s="136"/>
      <c r="DE65" s="137"/>
      <c r="DF65" s="137"/>
      <c r="DG65" s="137"/>
      <c r="DH65" s="137"/>
      <c r="DI65" s="137"/>
      <c r="DJ65" s="137"/>
      <c r="DK65" s="137"/>
      <c r="DL65" s="137"/>
      <c r="DM65" s="137"/>
      <c r="DN65" s="146"/>
    </row>
    <row r="66" spans="1:118" s="84" customFormat="1" ht="15" customHeight="1">
      <c r="A66" s="137"/>
      <c r="B66" s="137"/>
      <c r="C66" s="357"/>
      <c r="D66" s="357"/>
      <c r="E66" s="357"/>
      <c r="F66" s="358"/>
      <c r="G66" s="358"/>
      <c r="H66" s="358"/>
      <c r="I66" s="358"/>
      <c r="J66" s="137"/>
      <c r="K66" s="137"/>
      <c r="L66" s="137"/>
      <c r="M66" s="137"/>
      <c r="N66" s="137"/>
      <c r="O66" s="137"/>
      <c r="P66" s="137"/>
      <c r="Q66" s="137"/>
      <c r="R66" s="137"/>
      <c r="S66" s="137"/>
      <c r="T66" s="137"/>
      <c r="U66" s="358"/>
      <c r="V66" s="358"/>
      <c r="W66" s="137"/>
      <c r="X66" s="137"/>
      <c r="Y66" s="137"/>
      <c r="Z66" s="137"/>
      <c r="AA66" s="137"/>
      <c r="AB66" s="361"/>
      <c r="AC66" s="361"/>
      <c r="AD66" s="361"/>
      <c r="AE66" s="361"/>
      <c r="AF66" s="361"/>
      <c r="AG66" s="361"/>
      <c r="AH66" s="362"/>
      <c r="AI66" s="362"/>
      <c r="AJ66" s="362"/>
      <c r="AK66" s="362"/>
      <c r="AL66" s="362"/>
      <c r="AM66" s="137"/>
      <c r="AN66" s="137"/>
      <c r="AO66" s="358"/>
      <c r="AP66" s="137"/>
      <c r="AQ66" s="137"/>
      <c r="AR66" s="137"/>
      <c r="AS66" s="137"/>
      <c r="AT66" s="137"/>
      <c r="AU66" s="136"/>
      <c r="AV66" s="136"/>
      <c r="AW66" s="136"/>
      <c r="AX66" s="136"/>
      <c r="AY66" s="139"/>
      <c r="AZ66" s="139"/>
      <c r="BA66" s="137"/>
      <c r="BB66" s="137"/>
      <c r="BC66" s="137"/>
      <c r="BD66" s="137"/>
      <c r="BE66" s="137"/>
      <c r="BF66" s="137"/>
      <c r="BG66" s="137"/>
      <c r="BH66" s="137"/>
      <c r="BI66" s="137"/>
      <c r="BJ66" s="357"/>
      <c r="BK66" s="357"/>
      <c r="BL66" s="357"/>
      <c r="BM66" s="358"/>
      <c r="BN66" s="358"/>
      <c r="BO66" s="358"/>
      <c r="BP66" s="358"/>
      <c r="BQ66" s="137"/>
      <c r="BR66" s="137"/>
      <c r="BS66" s="137"/>
      <c r="BT66" s="137"/>
      <c r="BU66" s="137"/>
      <c r="BV66" s="137"/>
      <c r="BW66" s="137"/>
      <c r="BX66" s="137"/>
      <c r="BY66" s="137"/>
      <c r="BZ66" s="137"/>
      <c r="CA66" s="137"/>
      <c r="CB66" s="358"/>
      <c r="CC66" s="358"/>
      <c r="CD66" s="137"/>
      <c r="CE66" s="137"/>
      <c r="CF66" s="137"/>
      <c r="CG66" s="137"/>
      <c r="CH66" s="137"/>
      <c r="CI66" s="361"/>
      <c r="CJ66" s="361"/>
      <c r="CK66" s="361"/>
      <c r="CL66" s="361"/>
      <c r="CM66" s="361"/>
      <c r="CN66" s="361"/>
      <c r="CO66" s="362"/>
      <c r="CP66" s="362"/>
      <c r="CQ66" s="362"/>
      <c r="CR66" s="362"/>
      <c r="CS66" s="362"/>
      <c r="CT66" s="137"/>
      <c r="CU66" s="137"/>
      <c r="CV66" s="358"/>
      <c r="CW66" s="137"/>
      <c r="CX66" s="137"/>
      <c r="CY66" s="137"/>
      <c r="CZ66" s="137"/>
      <c r="DA66" s="137"/>
      <c r="DB66" s="136"/>
      <c r="DC66" s="136"/>
      <c r="DD66" s="136"/>
      <c r="DE66" s="136"/>
      <c r="DF66" s="139"/>
      <c r="DG66" s="139"/>
      <c r="DH66" s="137"/>
      <c r="DI66" s="137"/>
      <c r="DJ66" s="137"/>
      <c r="DK66" s="137"/>
      <c r="DL66" s="137"/>
      <c r="DM66" s="137"/>
      <c r="DN66" s="137"/>
    </row>
    <row r="67" spans="1:118" s="84" customFormat="1" ht="15" customHeight="1">
      <c r="A67" s="137"/>
      <c r="B67" s="137"/>
      <c r="C67" s="357"/>
      <c r="D67" s="357"/>
      <c r="E67" s="357"/>
      <c r="F67" s="358"/>
      <c r="G67" s="358"/>
      <c r="H67" s="137"/>
      <c r="I67" s="137"/>
      <c r="J67" s="137"/>
      <c r="K67" s="137"/>
      <c r="L67" s="137"/>
      <c r="M67" s="137"/>
      <c r="N67" s="137"/>
      <c r="O67" s="137"/>
      <c r="P67" s="137"/>
      <c r="Q67" s="137"/>
      <c r="R67" s="137"/>
      <c r="S67" s="137"/>
      <c r="T67" s="137"/>
      <c r="U67" s="223"/>
      <c r="V67" s="223"/>
      <c r="W67" s="223"/>
      <c r="X67" s="223"/>
      <c r="Y67" s="223"/>
      <c r="Z67" s="223"/>
      <c r="AA67" s="223"/>
      <c r="AB67" s="223"/>
      <c r="AC67" s="223"/>
      <c r="AD67" s="223"/>
      <c r="AE67" s="367"/>
      <c r="AF67" s="368"/>
      <c r="AG67" s="368"/>
      <c r="AH67" s="368"/>
      <c r="AI67" s="368"/>
      <c r="AJ67" s="368"/>
      <c r="AK67" s="368"/>
      <c r="AL67" s="368"/>
      <c r="AM67" s="368"/>
      <c r="AN67" s="137"/>
      <c r="AO67" s="223"/>
      <c r="AP67" s="223"/>
      <c r="AQ67" s="223"/>
      <c r="AR67" s="223"/>
      <c r="AS67" s="223"/>
      <c r="AT67" s="223"/>
      <c r="AU67" s="223"/>
      <c r="AV67" s="223"/>
      <c r="AW67" s="223"/>
      <c r="AX67" s="367"/>
      <c r="AY67" s="141"/>
      <c r="AZ67" s="141"/>
      <c r="BA67" s="141"/>
      <c r="BB67" s="141"/>
      <c r="BC67" s="141"/>
      <c r="BD67" s="141"/>
      <c r="BE67" s="141"/>
      <c r="BF67" s="141"/>
      <c r="BG67" s="137"/>
      <c r="BH67" s="137"/>
      <c r="BI67" s="137"/>
      <c r="BJ67" s="357"/>
      <c r="BK67" s="357"/>
      <c r="BL67" s="357"/>
      <c r="BM67" s="358"/>
      <c r="BN67" s="358"/>
      <c r="BO67" s="137"/>
      <c r="BP67" s="137"/>
      <c r="BQ67" s="137"/>
      <c r="BR67" s="137"/>
      <c r="BS67" s="137"/>
      <c r="BT67" s="137"/>
      <c r="BU67" s="137"/>
      <c r="BV67" s="137"/>
      <c r="BW67" s="137"/>
      <c r="BX67" s="137"/>
      <c r="BY67" s="137"/>
      <c r="BZ67" s="137"/>
      <c r="CA67" s="137"/>
      <c r="CB67" s="223"/>
      <c r="CC67" s="223"/>
      <c r="CD67" s="223"/>
      <c r="CE67" s="223"/>
      <c r="CF67" s="223"/>
      <c r="CG67" s="223"/>
      <c r="CH67" s="223"/>
      <c r="CI67" s="223"/>
      <c r="CJ67" s="223"/>
      <c r="CK67" s="223"/>
      <c r="CL67" s="367"/>
      <c r="CM67" s="368"/>
      <c r="CN67" s="368"/>
      <c r="CO67" s="368"/>
      <c r="CP67" s="368"/>
      <c r="CQ67" s="368"/>
      <c r="CR67" s="368"/>
      <c r="CS67" s="368"/>
      <c r="CT67" s="368"/>
      <c r="CU67" s="137"/>
      <c r="CV67" s="223"/>
      <c r="CW67" s="223"/>
      <c r="CX67" s="223"/>
      <c r="CY67" s="223"/>
      <c r="CZ67" s="223"/>
      <c r="DA67" s="223"/>
      <c r="DB67" s="223"/>
      <c r="DC67" s="223"/>
      <c r="DD67" s="223"/>
      <c r="DE67" s="367"/>
      <c r="DF67" s="141"/>
      <c r="DG67" s="141"/>
      <c r="DH67" s="141"/>
      <c r="DI67" s="141"/>
      <c r="DJ67" s="141"/>
      <c r="DK67" s="141"/>
      <c r="DL67" s="141"/>
      <c r="DM67" s="141"/>
      <c r="DN67" s="137"/>
    </row>
    <row r="68" spans="1:118" s="84" customFormat="1" ht="15" customHeight="1">
      <c r="A68" s="137"/>
      <c r="B68" s="137"/>
      <c r="C68" s="147"/>
      <c r="D68" s="137"/>
      <c r="E68" s="357"/>
      <c r="F68" s="357"/>
      <c r="G68" s="137"/>
      <c r="H68" s="137"/>
      <c r="I68" s="136"/>
      <c r="J68" s="136"/>
      <c r="K68" s="136"/>
      <c r="L68" s="136"/>
      <c r="M68" s="136"/>
      <c r="N68" s="136"/>
      <c r="O68" s="136"/>
      <c r="P68" s="136"/>
      <c r="Q68" s="137"/>
      <c r="R68" s="137"/>
      <c r="S68" s="136"/>
      <c r="T68" s="136"/>
      <c r="U68" s="137"/>
      <c r="V68" s="137"/>
      <c r="W68" s="137"/>
      <c r="X68" s="137"/>
      <c r="Y68" s="137"/>
      <c r="Z68" s="137"/>
      <c r="AA68" s="136"/>
      <c r="AB68" s="136"/>
      <c r="AC68" s="136"/>
      <c r="AD68" s="136"/>
      <c r="AE68" s="136"/>
      <c r="AF68" s="136"/>
      <c r="AG68" s="136"/>
      <c r="AH68" s="136"/>
      <c r="AI68" s="137"/>
      <c r="AJ68" s="137"/>
      <c r="AK68" s="139"/>
      <c r="AL68" s="139"/>
      <c r="AM68" s="139"/>
      <c r="AN68" s="139"/>
      <c r="AO68" s="136"/>
      <c r="AP68" s="136"/>
      <c r="AQ68" s="137"/>
      <c r="AR68" s="137"/>
      <c r="AS68" s="136"/>
      <c r="AT68" s="136"/>
      <c r="AU68" s="136"/>
      <c r="AV68" s="136"/>
      <c r="AW68" s="136"/>
      <c r="AX68" s="136"/>
      <c r="AY68" s="136"/>
      <c r="AZ68" s="136"/>
      <c r="BA68" s="137"/>
      <c r="BB68" s="137"/>
      <c r="BC68" s="145"/>
      <c r="BD68" s="141"/>
      <c r="BE68" s="141"/>
      <c r="BF68" s="141"/>
      <c r="BG68" s="137"/>
      <c r="BH68" s="137"/>
      <c r="BI68" s="137"/>
      <c r="BJ68" s="147"/>
      <c r="BK68" s="137"/>
      <c r="BL68" s="357"/>
      <c r="BM68" s="357"/>
      <c r="BN68" s="357"/>
      <c r="BO68" s="357"/>
      <c r="BP68" s="137"/>
      <c r="BQ68" s="137"/>
      <c r="BR68" s="137"/>
      <c r="BS68" s="137"/>
      <c r="BT68" s="821"/>
      <c r="BU68" s="821"/>
      <c r="BV68" s="821"/>
      <c r="BW68" s="821"/>
      <c r="BX68" s="821"/>
      <c r="BY68" s="821"/>
      <c r="BZ68" s="821"/>
      <c r="CA68" s="821"/>
      <c r="CB68" s="137"/>
      <c r="CC68" s="137"/>
      <c r="CD68" s="137"/>
      <c r="CE68" s="137"/>
      <c r="CF68" s="137"/>
      <c r="CG68" s="137"/>
      <c r="CH68" s="137"/>
      <c r="CI68" s="137"/>
      <c r="CJ68" s="137"/>
      <c r="CK68" s="137"/>
      <c r="CL68" s="137"/>
      <c r="CM68" s="137"/>
      <c r="CN68" s="137"/>
      <c r="CO68" s="137"/>
      <c r="CP68" s="137"/>
      <c r="CQ68" s="137"/>
      <c r="CR68" s="139"/>
      <c r="CS68" s="139"/>
      <c r="CT68" s="139"/>
      <c r="CU68" s="139"/>
      <c r="CV68" s="821"/>
      <c r="CW68" s="821"/>
      <c r="CX68" s="821"/>
      <c r="CY68" s="821"/>
      <c r="CZ68" s="821"/>
      <c r="DA68" s="821"/>
      <c r="DB68" s="821"/>
      <c r="DC68" s="821"/>
      <c r="DD68" s="137"/>
      <c r="DE68" s="137"/>
      <c r="DF68" s="137"/>
      <c r="DG68" s="137"/>
      <c r="DH68" s="137"/>
      <c r="DI68" s="145"/>
      <c r="DJ68" s="145"/>
      <c r="DK68" s="141"/>
      <c r="DL68" s="141"/>
      <c r="DM68" s="141"/>
      <c r="DN68" s="137"/>
    </row>
    <row r="69" spans="1:118" s="84" customFormat="1" ht="15" customHeight="1">
      <c r="A69" s="137"/>
      <c r="B69" s="137"/>
      <c r="C69" s="137"/>
      <c r="D69" s="137"/>
      <c r="E69" s="146"/>
      <c r="F69" s="379"/>
      <c r="G69" s="380"/>
      <c r="H69" s="380"/>
      <c r="I69" s="380"/>
      <c r="J69" s="380"/>
      <c r="K69" s="380"/>
      <c r="L69" s="136"/>
      <c r="M69" s="367"/>
      <c r="N69" s="367"/>
      <c r="O69" s="367"/>
      <c r="P69" s="367"/>
      <c r="Q69" s="367"/>
      <c r="R69" s="367"/>
      <c r="S69" s="367"/>
      <c r="T69" s="367"/>
      <c r="U69" s="367"/>
      <c r="V69" s="367"/>
      <c r="W69" s="137"/>
      <c r="X69" s="137"/>
      <c r="Y69" s="380"/>
      <c r="Z69" s="380"/>
      <c r="AA69" s="380"/>
      <c r="AB69" s="380"/>
      <c r="AC69" s="380"/>
      <c r="AD69" s="136"/>
      <c r="AE69" s="367"/>
      <c r="AF69" s="367"/>
      <c r="AG69" s="367"/>
      <c r="AH69" s="367"/>
      <c r="AI69" s="367"/>
      <c r="AJ69" s="367"/>
      <c r="AK69" s="137"/>
      <c r="AL69" s="137"/>
      <c r="AM69" s="380"/>
      <c r="AN69" s="380"/>
      <c r="AO69" s="380"/>
      <c r="AP69" s="380"/>
      <c r="AQ69" s="380"/>
      <c r="AR69" s="380"/>
      <c r="AS69" s="380"/>
      <c r="AT69" s="380"/>
      <c r="AU69" s="380"/>
      <c r="AV69" s="136"/>
      <c r="AW69" s="367"/>
      <c r="AX69" s="367"/>
      <c r="AY69" s="367"/>
      <c r="AZ69" s="367"/>
      <c r="BA69" s="367"/>
      <c r="BB69" s="367"/>
      <c r="BC69" s="145"/>
      <c r="BD69" s="141"/>
      <c r="BE69" s="141"/>
      <c r="BF69" s="141"/>
      <c r="BG69" s="137"/>
      <c r="BH69" s="137"/>
      <c r="BI69" s="137"/>
      <c r="BJ69" s="137"/>
      <c r="BK69" s="137"/>
      <c r="BL69" s="146"/>
      <c r="BM69" s="379"/>
      <c r="BN69" s="379"/>
      <c r="BO69" s="379"/>
      <c r="BP69" s="379"/>
      <c r="BQ69" s="379"/>
      <c r="BR69" s="380"/>
      <c r="BS69" s="380"/>
      <c r="BT69" s="380"/>
      <c r="BU69" s="380"/>
      <c r="BV69" s="380"/>
      <c r="BW69" s="136"/>
      <c r="BX69" s="459"/>
      <c r="BY69" s="367"/>
      <c r="BZ69" s="367"/>
      <c r="CA69" s="367"/>
      <c r="CB69" s="367"/>
      <c r="CC69" s="367"/>
      <c r="CD69" s="137"/>
      <c r="CE69" s="137"/>
      <c r="CF69" s="137"/>
      <c r="CG69" s="137"/>
      <c r="CH69" s="137"/>
      <c r="CI69" s="137"/>
      <c r="CJ69" s="137"/>
      <c r="CK69" s="137"/>
      <c r="CL69" s="137"/>
      <c r="CM69" s="137"/>
      <c r="CN69" s="137"/>
      <c r="CO69" s="137"/>
      <c r="CP69" s="137"/>
      <c r="CQ69" s="137"/>
      <c r="CR69" s="137"/>
      <c r="CS69" s="137"/>
      <c r="CT69" s="380"/>
      <c r="CU69" s="380"/>
      <c r="CV69" s="380"/>
      <c r="CW69" s="380"/>
      <c r="CX69" s="380"/>
      <c r="CY69" s="136"/>
      <c r="CZ69" s="459"/>
      <c r="DA69" s="367"/>
      <c r="DB69" s="367"/>
      <c r="DC69" s="367"/>
      <c r="DD69" s="367"/>
      <c r="DE69" s="367"/>
      <c r="DF69" s="137"/>
      <c r="DG69" s="137"/>
      <c r="DH69" s="137"/>
      <c r="DI69" s="145"/>
      <c r="DJ69" s="145"/>
      <c r="DK69" s="141"/>
      <c r="DL69" s="141"/>
      <c r="DM69" s="141"/>
      <c r="DN69" s="137"/>
    </row>
    <row r="70" spans="1:118" s="84" customFormat="1" ht="15" customHeight="1">
      <c r="A70" s="137"/>
      <c r="B70" s="149"/>
      <c r="C70" s="149"/>
      <c r="D70" s="149"/>
      <c r="E70" s="137"/>
      <c r="F70" s="379"/>
      <c r="G70" s="380"/>
      <c r="H70" s="380"/>
      <c r="I70" s="380"/>
      <c r="J70" s="380"/>
      <c r="K70" s="389"/>
      <c r="L70" s="389"/>
      <c r="M70" s="389"/>
      <c r="N70" s="389"/>
      <c r="O70" s="367"/>
      <c r="P70" s="367"/>
      <c r="Q70" s="367"/>
      <c r="R70" s="367"/>
      <c r="S70" s="367"/>
      <c r="T70" s="367"/>
      <c r="U70" s="367"/>
      <c r="V70" s="367"/>
      <c r="W70" s="137"/>
      <c r="X70" s="137"/>
      <c r="Y70" s="380"/>
      <c r="Z70" s="380"/>
      <c r="AA70" s="380"/>
      <c r="AB70" s="380"/>
      <c r="AC70" s="389"/>
      <c r="AD70" s="389"/>
      <c r="AE70" s="389"/>
      <c r="AF70" s="389"/>
      <c r="AG70" s="367"/>
      <c r="AH70" s="367"/>
      <c r="AI70" s="367"/>
      <c r="AJ70" s="367"/>
      <c r="AK70" s="137"/>
      <c r="AL70" s="137"/>
      <c r="AM70" s="380"/>
      <c r="AN70" s="380"/>
      <c r="AO70" s="380"/>
      <c r="AP70" s="380"/>
      <c r="AQ70" s="380"/>
      <c r="AR70" s="380"/>
      <c r="AS70" s="380"/>
      <c r="AT70" s="380"/>
      <c r="AU70" s="389"/>
      <c r="AV70" s="389"/>
      <c r="AW70" s="389"/>
      <c r="AX70" s="389"/>
      <c r="AY70" s="367"/>
      <c r="AZ70" s="367"/>
      <c r="BA70" s="367"/>
      <c r="BB70" s="367"/>
      <c r="BC70" s="141"/>
      <c r="BD70" s="141"/>
      <c r="BE70" s="141"/>
      <c r="BF70" s="141"/>
      <c r="BG70" s="137"/>
      <c r="BH70" s="137"/>
      <c r="BI70" s="149"/>
      <c r="BJ70" s="149"/>
      <c r="BK70" s="149"/>
      <c r="BL70" s="137"/>
      <c r="BM70" s="379"/>
      <c r="BN70" s="379"/>
      <c r="BO70" s="379"/>
      <c r="BP70" s="149"/>
      <c r="BQ70" s="149"/>
      <c r="BR70" s="380"/>
      <c r="BS70" s="380"/>
      <c r="BT70" s="380"/>
      <c r="BU70" s="380"/>
      <c r="BV70" s="380"/>
      <c r="BW70" s="136"/>
      <c r="BX70" s="459"/>
      <c r="BY70" s="367"/>
      <c r="BZ70" s="367"/>
      <c r="CA70" s="367"/>
      <c r="CB70" s="367"/>
      <c r="CC70" s="367"/>
      <c r="CD70" s="137"/>
      <c r="CE70" s="137"/>
      <c r="CF70" s="137"/>
      <c r="CG70" s="137"/>
      <c r="CH70" s="137"/>
      <c r="CI70" s="137"/>
      <c r="CJ70" s="137"/>
      <c r="CK70" s="137"/>
      <c r="CL70" s="137"/>
      <c r="CM70" s="137"/>
      <c r="CN70" s="137"/>
      <c r="CO70" s="137"/>
      <c r="CP70" s="137"/>
      <c r="CQ70" s="137"/>
      <c r="CR70" s="137"/>
      <c r="CS70" s="137"/>
      <c r="CT70" s="380"/>
      <c r="CU70" s="380"/>
      <c r="CV70" s="380"/>
      <c r="CW70" s="380"/>
      <c r="CX70" s="380"/>
      <c r="CY70" s="136"/>
      <c r="CZ70" s="459"/>
      <c r="DA70" s="367"/>
      <c r="DB70" s="367"/>
      <c r="DC70" s="367"/>
      <c r="DD70" s="367"/>
      <c r="DE70" s="367"/>
      <c r="DF70" s="439"/>
      <c r="DG70" s="439"/>
      <c r="DH70" s="439"/>
      <c r="DI70" s="141"/>
      <c r="DJ70" s="141"/>
      <c r="DK70" s="141"/>
      <c r="DL70" s="141"/>
      <c r="DM70" s="141"/>
      <c r="DN70" s="137"/>
    </row>
    <row r="71" spans="1:118" s="84" customFormat="1" ht="15" customHeight="1">
      <c r="A71" s="137"/>
      <c r="B71" s="149"/>
      <c r="C71" s="149"/>
      <c r="D71" s="149"/>
      <c r="E71" s="149"/>
      <c r="F71" s="149"/>
      <c r="G71" s="380"/>
      <c r="H71" s="380"/>
      <c r="I71" s="157"/>
      <c r="J71" s="380"/>
      <c r="K71" s="389"/>
      <c r="L71" s="389"/>
      <c r="M71" s="389"/>
      <c r="N71" s="389"/>
      <c r="O71" s="367"/>
      <c r="P71" s="136"/>
      <c r="Q71" s="367"/>
      <c r="R71" s="367"/>
      <c r="S71" s="367"/>
      <c r="T71" s="136"/>
      <c r="U71" s="367"/>
      <c r="V71" s="367"/>
      <c r="W71" s="137"/>
      <c r="X71" s="137"/>
      <c r="Y71" s="380"/>
      <c r="Z71" s="380"/>
      <c r="AA71" s="157"/>
      <c r="AB71" s="380"/>
      <c r="AC71" s="389"/>
      <c r="AD71" s="389"/>
      <c r="AE71" s="389"/>
      <c r="AF71" s="389"/>
      <c r="AG71" s="367"/>
      <c r="AH71" s="136"/>
      <c r="AI71" s="367"/>
      <c r="AJ71" s="367"/>
      <c r="AK71" s="137"/>
      <c r="AL71" s="137"/>
      <c r="AM71" s="380"/>
      <c r="AN71" s="380"/>
      <c r="AO71" s="157"/>
      <c r="AP71" s="380"/>
      <c r="AQ71" s="380"/>
      <c r="AR71" s="380"/>
      <c r="AS71" s="157"/>
      <c r="AT71" s="380"/>
      <c r="AU71" s="389"/>
      <c r="AV71" s="389"/>
      <c r="AW71" s="389"/>
      <c r="AX71" s="389"/>
      <c r="AY71" s="367"/>
      <c r="AZ71" s="136"/>
      <c r="BA71" s="367"/>
      <c r="BB71" s="367"/>
      <c r="BC71" s="141"/>
      <c r="BD71" s="141"/>
      <c r="BE71" s="141"/>
      <c r="BF71" s="141"/>
      <c r="BG71" s="137"/>
      <c r="BH71" s="137"/>
      <c r="BI71" s="149"/>
      <c r="BJ71" s="149"/>
      <c r="BK71" s="149"/>
      <c r="BL71" s="149"/>
      <c r="BM71" s="149"/>
      <c r="BN71" s="379"/>
      <c r="BO71" s="379"/>
      <c r="BP71" s="149"/>
      <c r="BQ71" s="149"/>
      <c r="BR71" s="380"/>
      <c r="BT71" s="157"/>
      <c r="BU71" s="380"/>
      <c r="BV71" s="380"/>
      <c r="BW71" s="136"/>
      <c r="BX71" s="459"/>
      <c r="BY71" s="367"/>
      <c r="BZ71" s="367"/>
      <c r="CA71" s="136"/>
      <c r="CB71" s="367"/>
      <c r="CC71" s="367"/>
      <c r="CD71" s="137"/>
      <c r="CE71" s="137"/>
      <c r="CF71" s="137"/>
      <c r="CG71" s="137"/>
      <c r="CH71" s="137"/>
      <c r="CI71" s="137"/>
      <c r="CJ71" s="137"/>
      <c r="CK71" s="137"/>
      <c r="CL71" s="137"/>
      <c r="CM71" s="137"/>
      <c r="CN71" s="137"/>
      <c r="CO71" s="137"/>
      <c r="CP71" s="137"/>
      <c r="CQ71" s="137"/>
      <c r="CR71" s="137"/>
      <c r="CS71" s="137"/>
      <c r="CT71" s="380"/>
      <c r="CU71" s="380"/>
      <c r="CV71" s="157"/>
      <c r="CW71" s="380"/>
      <c r="CX71" s="380"/>
      <c r="CY71" s="136"/>
      <c r="CZ71" s="459"/>
      <c r="DA71" s="367"/>
      <c r="DB71" s="367"/>
      <c r="DC71" s="136"/>
      <c r="DD71" s="367"/>
      <c r="DE71" s="367"/>
      <c r="DF71" s="136"/>
      <c r="DG71" s="136"/>
      <c r="DH71" s="136"/>
      <c r="DI71" s="141"/>
      <c r="DJ71" s="141"/>
      <c r="DK71" s="141"/>
      <c r="DL71" s="141"/>
      <c r="DM71" s="141"/>
      <c r="DN71" s="137"/>
    </row>
    <row r="72" spans="1:118" s="84" customFormat="1" ht="15" customHeight="1">
      <c r="A72" s="137"/>
      <c r="B72" s="149"/>
      <c r="C72" s="149"/>
      <c r="D72" s="149"/>
      <c r="E72" s="149"/>
      <c r="F72" s="149"/>
      <c r="G72" s="380"/>
      <c r="H72" s="380"/>
      <c r="I72" s="380"/>
      <c r="J72" s="380"/>
      <c r="K72" s="389"/>
      <c r="L72" s="389"/>
      <c r="M72" s="389"/>
      <c r="N72" s="389"/>
      <c r="O72" s="367"/>
      <c r="P72" s="367"/>
      <c r="Q72" s="367"/>
      <c r="R72" s="367"/>
      <c r="S72" s="367"/>
      <c r="T72" s="367"/>
      <c r="U72" s="367"/>
      <c r="V72" s="367"/>
      <c r="W72" s="137"/>
      <c r="X72" s="137"/>
      <c r="Y72" s="380"/>
      <c r="Z72" s="380"/>
      <c r="AA72" s="380"/>
      <c r="AB72" s="380"/>
      <c r="AC72" s="389"/>
      <c r="AD72" s="389"/>
      <c r="AE72" s="389"/>
      <c r="AF72" s="389"/>
      <c r="AG72" s="367"/>
      <c r="AH72" s="367"/>
      <c r="AI72" s="367"/>
      <c r="AJ72" s="367"/>
      <c r="AK72" s="137"/>
      <c r="AL72" s="137"/>
      <c r="AM72" s="380"/>
      <c r="AN72" s="380"/>
      <c r="AO72" s="380"/>
      <c r="AP72" s="380"/>
      <c r="AQ72" s="380"/>
      <c r="AR72" s="380"/>
      <c r="AS72" s="380"/>
      <c r="AT72" s="380"/>
      <c r="AU72" s="389"/>
      <c r="AV72" s="389"/>
      <c r="AW72" s="389"/>
      <c r="AX72" s="389"/>
      <c r="AY72" s="367"/>
      <c r="AZ72" s="367"/>
      <c r="BA72" s="367"/>
      <c r="BB72" s="367"/>
      <c r="BC72" s="150"/>
      <c r="BD72" s="151"/>
      <c r="BE72" s="151"/>
      <c r="BF72" s="151"/>
      <c r="BG72" s="151"/>
      <c r="BH72" s="137"/>
      <c r="BI72" s="149"/>
      <c r="BJ72" s="149"/>
      <c r="BK72" s="149"/>
      <c r="BL72" s="149"/>
      <c r="BM72" s="149"/>
      <c r="BN72" s="137"/>
      <c r="BO72" s="137"/>
      <c r="BP72" s="149"/>
      <c r="BQ72" s="149"/>
      <c r="BR72" s="380"/>
      <c r="BS72" s="380"/>
      <c r="BT72" s="380"/>
      <c r="BU72" s="380"/>
      <c r="BV72" s="380"/>
      <c r="BW72" s="136"/>
      <c r="BX72" s="459"/>
      <c r="BY72" s="367"/>
      <c r="BZ72" s="367"/>
      <c r="CA72" s="367"/>
      <c r="CB72" s="367"/>
      <c r="CC72" s="367"/>
      <c r="CD72" s="137"/>
      <c r="CE72" s="137"/>
      <c r="CF72" s="137"/>
      <c r="CG72" s="137"/>
      <c r="CH72" s="137"/>
      <c r="CI72" s="137"/>
      <c r="CJ72" s="137"/>
      <c r="CK72" s="137"/>
      <c r="CL72" s="137"/>
      <c r="CM72" s="137"/>
      <c r="CN72" s="137"/>
      <c r="CO72" s="137"/>
      <c r="CP72" s="137"/>
      <c r="CQ72" s="137"/>
      <c r="CR72" s="137"/>
      <c r="CS72" s="137"/>
      <c r="CT72" s="380"/>
      <c r="CU72" s="380"/>
      <c r="CV72" s="380"/>
      <c r="CW72" s="380"/>
      <c r="CX72" s="380"/>
      <c r="CY72" s="136"/>
      <c r="CZ72" s="459"/>
      <c r="DA72" s="367"/>
      <c r="DB72" s="367"/>
      <c r="DC72" s="367"/>
      <c r="DD72" s="367"/>
      <c r="DE72" s="367"/>
      <c r="DF72" s="136"/>
      <c r="DG72" s="136"/>
      <c r="DH72" s="136"/>
      <c r="DI72" s="150"/>
      <c r="DJ72" s="150"/>
      <c r="DK72" s="151"/>
      <c r="DL72" s="151"/>
      <c r="DM72" s="151"/>
      <c r="DN72" s="151"/>
    </row>
    <row r="73" spans="1:118" s="84" customFormat="1" ht="18.75" customHeight="1">
      <c r="A73" s="137"/>
      <c r="B73" s="137"/>
      <c r="C73" s="137"/>
      <c r="D73" s="137"/>
      <c r="E73" s="149"/>
      <c r="F73" s="149"/>
      <c r="G73" s="380"/>
      <c r="H73" s="380"/>
      <c r="I73" s="380"/>
      <c r="J73" s="380"/>
      <c r="K73" s="389"/>
      <c r="L73" s="389"/>
      <c r="M73" s="389"/>
      <c r="N73" s="389"/>
      <c r="O73" s="367"/>
      <c r="P73" s="367"/>
      <c r="Q73" s="367"/>
      <c r="R73" s="367"/>
      <c r="S73" s="367"/>
      <c r="T73" s="367"/>
      <c r="U73" s="367"/>
      <c r="V73" s="367"/>
      <c r="W73" s="137"/>
      <c r="X73" s="137"/>
      <c r="Y73" s="380"/>
      <c r="Z73" s="380"/>
      <c r="AA73" s="380"/>
      <c r="AB73" s="380"/>
      <c r="AC73" s="389"/>
      <c r="AD73" s="389"/>
      <c r="AE73" s="389"/>
      <c r="AF73" s="389"/>
      <c r="AG73" s="367"/>
      <c r="AH73" s="367"/>
      <c r="AI73" s="367"/>
      <c r="AJ73" s="367"/>
      <c r="AK73" s="137"/>
      <c r="AL73" s="137"/>
      <c r="AM73" s="380"/>
      <c r="AN73" s="380"/>
      <c r="AO73" s="380"/>
      <c r="AP73" s="380"/>
      <c r="AQ73" s="380"/>
      <c r="AR73" s="380"/>
      <c r="AS73" s="380"/>
      <c r="AT73" s="380"/>
      <c r="AU73" s="389"/>
      <c r="AV73" s="389"/>
      <c r="AW73" s="389"/>
      <c r="AX73" s="389"/>
      <c r="AY73" s="367"/>
      <c r="AZ73" s="367"/>
      <c r="BA73" s="367"/>
      <c r="BB73" s="367"/>
      <c r="BC73" s="150"/>
      <c r="BD73" s="151"/>
      <c r="BE73" s="151"/>
      <c r="BF73" s="151"/>
      <c r="BG73" s="151"/>
      <c r="BH73" s="137"/>
      <c r="BI73" s="137"/>
      <c r="BJ73" s="137"/>
      <c r="BK73" s="137"/>
      <c r="BL73" s="149"/>
      <c r="BM73" s="149"/>
      <c r="BN73" s="137"/>
      <c r="BO73" s="137"/>
      <c r="BP73" s="137"/>
      <c r="BQ73" s="137"/>
      <c r="BR73" s="380"/>
      <c r="BS73" s="380"/>
      <c r="BT73" s="380"/>
      <c r="BU73" s="380"/>
      <c r="BV73" s="380"/>
      <c r="BW73" s="137"/>
      <c r="BX73" s="459"/>
      <c r="BY73" s="367"/>
      <c r="BZ73" s="367"/>
      <c r="CA73" s="367"/>
      <c r="CB73" s="367"/>
      <c r="CC73" s="367"/>
      <c r="CD73" s="137"/>
      <c r="CE73" s="137"/>
      <c r="CF73" s="137"/>
      <c r="CG73" s="137"/>
      <c r="CH73" s="137"/>
      <c r="CI73" s="137"/>
      <c r="CJ73" s="137"/>
      <c r="CK73" s="137"/>
      <c r="CL73" s="137"/>
      <c r="CM73" s="137"/>
      <c r="CN73" s="137"/>
      <c r="CO73" s="137"/>
      <c r="CP73" s="137"/>
      <c r="CQ73" s="137"/>
      <c r="CR73" s="137"/>
      <c r="CS73" s="137"/>
      <c r="CT73" s="380"/>
      <c r="CU73" s="380"/>
      <c r="CV73" s="380"/>
      <c r="CW73" s="380"/>
      <c r="CX73" s="380"/>
      <c r="CY73" s="137"/>
      <c r="CZ73" s="459"/>
      <c r="DA73" s="367"/>
      <c r="DB73" s="367"/>
      <c r="DC73" s="367"/>
      <c r="DD73" s="367"/>
      <c r="DE73" s="367"/>
      <c r="DF73" s="136"/>
      <c r="DG73" s="136"/>
      <c r="DH73" s="136"/>
      <c r="DI73" s="150"/>
      <c r="DJ73" s="150"/>
      <c r="DK73" s="151"/>
      <c r="DL73" s="151"/>
      <c r="DM73" s="151"/>
      <c r="DN73" s="151"/>
    </row>
    <row r="74" spans="1:118" s="84" customFormat="1" ht="15" customHeight="1">
      <c r="A74" s="140"/>
      <c r="B74" s="140"/>
      <c r="C74" s="140"/>
      <c r="D74" s="140"/>
      <c r="E74" s="137"/>
      <c r="F74" s="137"/>
      <c r="G74" s="157"/>
      <c r="H74" s="137"/>
      <c r="I74" s="137"/>
      <c r="J74" s="137"/>
      <c r="K74" s="136"/>
      <c r="L74" s="136"/>
      <c r="M74" s="136"/>
      <c r="N74" s="136"/>
      <c r="O74" s="137"/>
      <c r="P74" s="137"/>
      <c r="Q74" s="137"/>
      <c r="R74" s="346"/>
      <c r="S74" s="136"/>
      <c r="T74" s="136"/>
      <c r="U74" s="136"/>
      <c r="V74" s="346"/>
      <c r="W74" s="147"/>
      <c r="X74" s="147"/>
      <c r="Y74" s="137"/>
      <c r="Z74" s="137"/>
      <c r="AA74" s="137"/>
      <c r="AB74" s="137"/>
      <c r="AC74" s="137"/>
      <c r="AD74" s="137"/>
      <c r="AE74" s="137"/>
      <c r="AF74" s="137"/>
      <c r="AG74" s="137"/>
      <c r="AH74" s="137"/>
      <c r="AI74" s="137"/>
      <c r="AJ74" s="137"/>
      <c r="AK74" s="137"/>
      <c r="AL74" s="137"/>
      <c r="AM74" s="157"/>
      <c r="AN74" s="154"/>
      <c r="AO74" s="154"/>
      <c r="AP74" s="154"/>
      <c r="AQ74" s="157"/>
      <c r="AR74" s="137"/>
      <c r="AS74" s="137"/>
      <c r="AT74" s="137"/>
      <c r="AU74" s="136"/>
      <c r="AV74" s="136"/>
      <c r="AW74" s="136"/>
      <c r="AX74" s="136"/>
      <c r="AY74" s="137"/>
      <c r="AZ74" s="137"/>
      <c r="BA74" s="137"/>
      <c r="BB74" s="346"/>
      <c r="BC74" s="152"/>
      <c r="BD74" s="151"/>
      <c r="BE74" s="151"/>
      <c r="BF74" s="151"/>
      <c r="BG74" s="151"/>
      <c r="BH74" s="140"/>
      <c r="BI74" s="140"/>
      <c r="BJ74" s="140"/>
      <c r="BK74" s="140"/>
      <c r="BL74" s="137"/>
      <c r="BM74" s="137"/>
      <c r="BN74" s="137"/>
      <c r="BO74" s="137"/>
      <c r="BP74" s="137"/>
      <c r="BQ74" s="137"/>
      <c r="BR74" s="157"/>
      <c r="BS74" s="136"/>
      <c r="BT74" s="136"/>
      <c r="BU74" s="136"/>
      <c r="BV74" s="821"/>
      <c r="BW74" s="821"/>
      <c r="BX74" s="821"/>
      <c r="BY74" s="821"/>
      <c r="BZ74" s="136"/>
      <c r="CA74" s="136"/>
      <c r="CB74" s="136"/>
      <c r="CC74" s="346"/>
      <c r="CD74" s="147"/>
      <c r="CE74" s="147"/>
      <c r="CF74" s="137"/>
      <c r="CG74" s="137"/>
      <c r="CH74" s="137"/>
      <c r="CI74" s="137"/>
      <c r="CJ74" s="137"/>
      <c r="CK74" s="137"/>
      <c r="CL74" s="137"/>
      <c r="CM74" s="137"/>
      <c r="CN74" s="137"/>
      <c r="CO74" s="137"/>
      <c r="CP74" s="137"/>
      <c r="CQ74" s="137"/>
      <c r="CR74" s="137"/>
      <c r="CS74" s="137"/>
      <c r="CT74" s="157"/>
      <c r="CU74" s="154"/>
      <c r="CV74" s="154"/>
      <c r="CW74" s="154"/>
      <c r="CX74" s="821"/>
      <c r="CY74" s="821"/>
      <c r="CZ74" s="821"/>
      <c r="DA74" s="821"/>
      <c r="DB74" s="154"/>
      <c r="DC74" s="154"/>
      <c r="DD74" s="154"/>
      <c r="DE74" s="346"/>
      <c r="DF74" s="138"/>
      <c r="DG74" s="138"/>
      <c r="DH74" s="138"/>
      <c r="DI74" s="152"/>
      <c r="DJ74" s="152"/>
      <c r="DK74" s="151"/>
      <c r="DL74" s="151"/>
      <c r="DM74" s="151"/>
      <c r="DN74" s="151"/>
    </row>
    <row r="75" spans="1:118" s="84" customFormat="1" ht="15" customHeight="1">
      <c r="A75" s="140"/>
      <c r="B75" s="140"/>
      <c r="C75" s="140"/>
      <c r="D75" s="140"/>
      <c r="E75" s="137"/>
      <c r="F75" s="137"/>
      <c r="G75" s="137"/>
      <c r="H75" s="137"/>
      <c r="I75" s="137"/>
      <c r="J75" s="137"/>
      <c r="K75" s="157"/>
      <c r="L75" s="137"/>
      <c r="M75" s="137"/>
      <c r="N75" s="137"/>
      <c r="O75" s="154"/>
      <c r="P75" s="154"/>
      <c r="Q75" s="154"/>
      <c r="R75" s="154"/>
      <c r="S75" s="137"/>
      <c r="T75" s="137"/>
      <c r="U75" s="137"/>
      <c r="V75" s="346"/>
      <c r="W75" s="147"/>
      <c r="X75" s="147"/>
      <c r="Y75" s="137"/>
      <c r="Z75" s="137"/>
      <c r="AA75" s="137"/>
      <c r="AB75" s="137"/>
      <c r="AC75" s="137"/>
      <c r="AD75" s="137"/>
      <c r="AE75" s="137"/>
      <c r="AF75" s="137"/>
      <c r="AG75" s="137"/>
      <c r="AH75" s="137"/>
      <c r="AI75" s="137"/>
      <c r="AJ75" s="137"/>
      <c r="AK75" s="137"/>
      <c r="AL75" s="137"/>
      <c r="AM75" s="157"/>
      <c r="AN75" s="154"/>
      <c r="AO75" s="154"/>
      <c r="AP75" s="154"/>
      <c r="AQ75" s="154"/>
      <c r="AR75" s="154"/>
      <c r="AS75" s="154"/>
      <c r="AT75" s="154"/>
      <c r="AU75" s="154"/>
      <c r="AV75" s="154"/>
      <c r="AW75" s="154"/>
      <c r="AX75" s="346"/>
      <c r="AY75" s="138"/>
      <c r="AZ75" s="138"/>
      <c r="BA75" s="138"/>
      <c r="BB75" s="152"/>
      <c r="BC75" s="152"/>
      <c r="BD75" s="151"/>
      <c r="BE75" s="151"/>
      <c r="BF75" s="151"/>
      <c r="BG75" s="151"/>
      <c r="BH75" s="140"/>
      <c r="BI75" s="140"/>
      <c r="BJ75" s="140"/>
      <c r="BK75" s="140"/>
      <c r="BL75" s="137"/>
      <c r="BM75" s="137"/>
      <c r="BN75" s="137"/>
      <c r="BO75" s="137"/>
      <c r="BP75" s="137"/>
      <c r="BQ75" s="137"/>
      <c r="BR75" s="157"/>
      <c r="BS75" s="137"/>
      <c r="BT75" s="137"/>
      <c r="BU75" s="137"/>
      <c r="BV75" s="154"/>
      <c r="BW75" s="154"/>
      <c r="BX75" s="154"/>
      <c r="BY75" s="154"/>
      <c r="BZ75" s="137"/>
      <c r="CA75" s="137"/>
      <c r="CB75" s="137"/>
      <c r="CC75" s="346"/>
      <c r="CD75" s="147"/>
      <c r="CE75" s="147"/>
      <c r="CF75" s="137"/>
      <c r="CG75" s="137"/>
      <c r="CH75" s="137"/>
      <c r="CI75" s="137"/>
      <c r="CJ75" s="137"/>
      <c r="CK75" s="137"/>
      <c r="CL75" s="137"/>
      <c r="CM75" s="137"/>
      <c r="CN75" s="137"/>
      <c r="CO75" s="137"/>
      <c r="CP75" s="137"/>
      <c r="CQ75" s="137"/>
      <c r="CR75" s="137"/>
      <c r="CS75" s="137"/>
      <c r="CT75" s="157"/>
      <c r="CU75" s="154"/>
      <c r="CV75" s="154"/>
      <c r="CW75" s="154"/>
      <c r="CX75" s="154"/>
      <c r="CY75" s="154"/>
      <c r="CZ75" s="154"/>
      <c r="DA75" s="154"/>
      <c r="DB75" s="154"/>
      <c r="DC75" s="154"/>
      <c r="DD75" s="154"/>
      <c r="DE75" s="346"/>
      <c r="DF75" s="138"/>
      <c r="DG75" s="138"/>
      <c r="DH75" s="138"/>
      <c r="DI75" s="152"/>
      <c r="DJ75" s="152"/>
      <c r="DK75" s="151"/>
      <c r="DL75" s="151"/>
      <c r="DM75" s="151"/>
      <c r="DN75" s="151"/>
    </row>
    <row r="76" spans="1:118" s="84" customFormat="1" ht="15" customHeight="1">
      <c r="A76" s="217"/>
      <c r="B76" s="217"/>
      <c r="C76" s="217"/>
      <c r="D76" s="217"/>
      <c r="E76" s="218"/>
      <c r="F76" s="218"/>
      <c r="G76" s="218"/>
      <c r="H76" s="218"/>
      <c r="I76" s="218"/>
      <c r="J76" s="218"/>
      <c r="K76" s="219"/>
      <c r="L76" s="218"/>
      <c r="M76" s="218"/>
      <c r="N76" s="218"/>
      <c r="O76" s="394"/>
      <c r="P76" s="394"/>
      <c r="Q76" s="394"/>
      <c r="R76" s="394"/>
      <c r="S76" s="218"/>
      <c r="T76" s="218"/>
      <c r="U76" s="218"/>
      <c r="V76" s="395"/>
      <c r="W76" s="396"/>
      <c r="X76" s="396"/>
      <c r="Y76" s="218"/>
      <c r="Z76" s="218"/>
      <c r="AA76" s="218"/>
      <c r="AB76" s="218"/>
      <c r="AC76" s="218"/>
      <c r="AD76" s="218"/>
      <c r="AE76" s="218"/>
      <c r="AF76" s="218"/>
      <c r="AG76" s="218"/>
      <c r="AH76" s="218"/>
      <c r="AI76" s="218"/>
      <c r="AJ76" s="218"/>
      <c r="AK76" s="218"/>
      <c r="AL76" s="218"/>
      <c r="AM76" s="219"/>
      <c r="AN76" s="394"/>
      <c r="AO76" s="394"/>
      <c r="AP76" s="394"/>
      <c r="AQ76" s="394"/>
      <c r="AR76" s="394"/>
      <c r="AS76" s="394"/>
      <c r="AT76" s="394"/>
      <c r="AU76" s="394"/>
      <c r="AV76" s="394"/>
      <c r="AW76" s="394"/>
      <c r="AX76" s="395"/>
      <c r="AY76" s="397"/>
      <c r="AZ76" s="397"/>
      <c r="BA76" s="397"/>
      <c r="BB76" s="220"/>
      <c r="BC76" s="220"/>
      <c r="BD76" s="221"/>
      <c r="BE76" s="221"/>
      <c r="BF76" s="221"/>
      <c r="BG76" s="221"/>
      <c r="BH76" s="217"/>
      <c r="BI76" s="217"/>
      <c r="BJ76" s="217"/>
      <c r="BK76" s="217"/>
      <c r="BL76" s="218"/>
      <c r="BM76" s="218"/>
      <c r="BN76" s="218"/>
      <c r="BO76" s="218"/>
      <c r="BP76" s="218"/>
      <c r="BQ76" s="218"/>
      <c r="BR76" s="219"/>
      <c r="BS76" s="218"/>
      <c r="BT76" s="218"/>
      <c r="BU76" s="218"/>
      <c r="BV76" s="394"/>
      <c r="BW76" s="394"/>
      <c r="BX76" s="394"/>
      <c r="BY76" s="394"/>
      <c r="BZ76" s="218"/>
      <c r="CA76" s="218"/>
      <c r="CB76" s="218"/>
      <c r="CC76" s="395"/>
      <c r="CD76" s="396"/>
      <c r="CE76" s="396"/>
      <c r="CF76" s="218"/>
      <c r="CG76" s="218"/>
      <c r="CH76" s="218"/>
      <c r="CI76" s="218"/>
      <c r="CJ76" s="218"/>
      <c r="CK76" s="218"/>
      <c r="CL76" s="218"/>
      <c r="CM76" s="218"/>
      <c r="CN76" s="218"/>
      <c r="CO76" s="218"/>
      <c r="CP76" s="218"/>
      <c r="CQ76" s="218"/>
      <c r="CR76" s="218"/>
      <c r="CS76" s="218"/>
      <c r="CT76" s="219"/>
      <c r="CU76" s="394"/>
      <c r="CV76" s="394"/>
      <c r="CW76" s="394"/>
      <c r="CX76" s="394"/>
      <c r="CY76" s="394"/>
      <c r="CZ76" s="394"/>
      <c r="DA76" s="394"/>
      <c r="DB76" s="394"/>
      <c r="DC76" s="394"/>
      <c r="DD76" s="394"/>
      <c r="DE76" s="395"/>
      <c r="DF76" s="397"/>
      <c r="DG76" s="397"/>
      <c r="DH76" s="397"/>
      <c r="DI76" s="220"/>
      <c r="DJ76" s="220"/>
      <c r="DK76" s="221"/>
      <c r="DL76" s="221"/>
      <c r="DM76" s="221"/>
      <c r="DN76" s="221"/>
    </row>
    <row r="77" spans="1:118" s="84" customFormat="1" ht="15" customHeight="1">
      <c r="A77" s="137"/>
      <c r="B77" s="137"/>
      <c r="C77" s="137"/>
      <c r="D77" s="137"/>
      <c r="E77" s="137"/>
      <c r="F77" s="137"/>
      <c r="G77" s="137"/>
      <c r="H77" s="137"/>
      <c r="I77" s="137"/>
      <c r="J77" s="137"/>
      <c r="K77" s="137"/>
      <c r="L77" s="137"/>
      <c r="M77" s="137"/>
      <c r="N77" s="137"/>
      <c r="O77" s="137"/>
      <c r="P77" s="137"/>
      <c r="Q77" s="137"/>
      <c r="R77" s="137"/>
      <c r="S77" s="137"/>
      <c r="T77" s="137"/>
      <c r="U77" s="137"/>
      <c r="V77" s="153"/>
      <c r="W77" s="153"/>
      <c r="X77" s="153"/>
      <c r="Y77" s="153"/>
      <c r="Z77" s="137"/>
      <c r="AA77" s="137"/>
      <c r="AB77" s="137"/>
      <c r="AC77" s="148"/>
      <c r="AD77" s="148"/>
      <c r="AE77" s="154"/>
      <c r="AF77" s="154"/>
      <c r="AG77" s="154"/>
      <c r="AH77" s="154"/>
      <c r="AI77" s="154"/>
      <c r="AJ77" s="156"/>
      <c r="AK77" s="156"/>
      <c r="AL77" s="156"/>
      <c r="AM77" s="156"/>
      <c r="AN77" s="156"/>
      <c r="AO77" s="153"/>
      <c r="AP77" s="153"/>
      <c r="AQ77" s="153"/>
      <c r="AR77" s="153"/>
      <c r="AS77" s="137"/>
      <c r="AT77" s="137"/>
      <c r="AU77" s="137"/>
      <c r="AV77" s="148"/>
      <c r="AW77" s="148"/>
      <c r="AX77" s="154"/>
      <c r="AY77" s="155"/>
      <c r="AZ77" s="155"/>
      <c r="BA77" s="155"/>
      <c r="BB77" s="155"/>
      <c r="BC77" s="156"/>
      <c r="BD77" s="151"/>
      <c r="BE77" s="151"/>
      <c r="BF77" s="151"/>
      <c r="BG77" s="151"/>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53"/>
      <c r="CD77" s="153"/>
      <c r="CE77" s="153"/>
      <c r="CF77" s="153"/>
      <c r="CG77" s="137"/>
      <c r="CH77" s="137"/>
      <c r="CI77" s="137"/>
      <c r="CJ77" s="148"/>
      <c r="CK77" s="148"/>
      <c r="CL77" s="154"/>
      <c r="CM77" s="154"/>
      <c r="CN77" s="154"/>
      <c r="CO77" s="154"/>
      <c r="CP77" s="154"/>
      <c r="CQ77" s="156"/>
      <c r="CR77" s="156"/>
      <c r="CS77" s="156"/>
      <c r="CT77" s="156"/>
      <c r="CU77" s="156"/>
      <c r="CV77" s="153"/>
      <c r="CW77" s="153"/>
      <c r="CX77" s="153"/>
      <c r="CY77" s="153"/>
      <c r="CZ77" s="137"/>
      <c r="DA77" s="137"/>
      <c r="DB77" s="137"/>
      <c r="DC77" s="148"/>
      <c r="DD77" s="148"/>
      <c r="DE77" s="154"/>
      <c r="DF77" s="155"/>
      <c r="DG77" s="155"/>
      <c r="DH77" s="155"/>
      <c r="DI77" s="155"/>
      <c r="DJ77" s="156"/>
      <c r="DK77" s="151"/>
      <c r="DL77" s="151"/>
      <c r="DM77" s="151"/>
      <c r="DN77" s="151"/>
    </row>
    <row r="78" spans="1:118" s="84" customFormat="1" ht="15" customHeight="1">
      <c r="A78" s="137"/>
      <c r="B78" s="784" t="s">
        <v>23</v>
      </c>
      <c r="C78" s="785"/>
      <c r="D78" s="785"/>
      <c r="E78" s="785"/>
      <c r="F78" s="785"/>
      <c r="G78" s="785"/>
      <c r="H78" s="786"/>
      <c r="I78" s="137"/>
      <c r="J78" s="137"/>
      <c r="K78" s="137"/>
      <c r="L78" s="137"/>
      <c r="M78" s="137"/>
      <c r="N78" s="137"/>
      <c r="O78" s="137"/>
      <c r="P78" s="137"/>
      <c r="Q78" s="137"/>
      <c r="R78" s="137"/>
      <c r="S78" s="137"/>
      <c r="T78" s="137"/>
      <c r="U78" s="137"/>
      <c r="V78" s="153"/>
      <c r="W78" s="153"/>
      <c r="X78" s="153"/>
      <c r="Y78" s="153"/>
      <c r="Z78" s="137"/>
      <c r="AA78" s="137"/>
      <c r="AB78" s="137"/>
      <c r="AC78" s="148"/>
      <c r="AD78" s="148"/>
      <c r="AE78" s="154"/>
      <c r="AF78" s="154"/>
      <c r="AG78" s="154"/>
      <c r="AH78" s="154"/>
      <c r="AI78" s="154"/>
      <c r="AJ78" s="156"/>
      <c r="AK78" s="156"/>
      <c r="AL78" s="156"/>
      <c r="AM78" s="156"/>
      <c r="AN78" s="156"/>
      <c r="AO78" s="153"/>
      <c r="AP78" s="153"/>
      <c r="AQ78" s="153"/>
      <c r="AR78" s="153"/>
      <c r="AS78" s="137"/>
      <c r="AT78" s="137"/>
      <c r="AU78" s="137"/>
      <c r="AV78" s="148"/>
      <c r="AW78" s="148"/>
      <c r="AX78" s="154"/>
      <c r="AY78" s="155"/>
      <c r="AZ78" s="155"/>
      <c r="BA78" s="155"/>
      <c r="BB78" s="155"/>
      <c r="BC78" s="156"/>
      <c r="BD78" s="151"/>
      <c r="BE78" s="151"/>
      <c r="BF78" s="151"/>
      <c r="BG78" s="151"/>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53"/>
      <c r="CD78" s="153"/>
      <c r="CE78" s="153"/>
      <c r="CF78" s="153"/>
      <c r="CG78" s="137"/>
      <c r="CH78" s="137"/>
      <c r="CI78" s="137"/>
      <c r="CJ78" s="148"/>
      <c r="CK78" s="148"/>
      <c r="CL78" s="154"/>
      <c r="CM78" s="154"/>
      <c r="CN78" s="154"/>
      <c r="CO78" s="154"/>
      <c r="CP78" s="154"/>
      <c r="CQ78" s="156"/>
      <c r="CR78" s="156"/>
      <c r="CS78" s="156"/>
      <c r="CT78" s="156"/>
      <c r="CU78" s="156"/>
      <c r="CV78" s="153"/>
      <c r="CW78" s="153"/>
      <c r="CX78" s="153"/>
      <c r="CY78" s="153"/>
      <c r="CZ78" s="137"/>
      <c r="DA78" s="137"/>
      <c r="DB78" s="137"/>
      <c r="DC78" s="148"/>
      <c r="DD78" s="148"/>
      <c r="DE78" s="154"/>
      <c r="DF78" s="155"/>
      <c r="DG78" s="155"/>
      <c r="DH78" s="155"/>
      <c r="DI78" s="155"/>
      <c r="DJ78" s="156"/>
      <c r="DK78" s="151"/>
      <c r="DL78" s="151"/>
      <c r="DM78" s="151"/>
      <c r="DN78" s="151"/>
    </row>
    <row r="79" spans="1:118" s="3" customFormat="1" ht="15" customHeight="1">
      <c r="A79" s="400"/>
      <c r="B79" s="885"/>
      <c r="C79" s="886"/>
      <c r="D79" s="886"/>
      <c r="E79" s="886"/>
      <c r="F79" s="886"/>
      <c r="G79" s="886"/>
      <c r="H79" s="887"/>
      <c r="I79" s="401"/>
      <c r="J79" s="401"/>
      <c r="K79" s="401"/>
      <c r="L79" s="401"/>
      <c r="M79" s="401"/>
      <c r="N79" s="401"/>
      <c r="O79" s="401"/>
      <c r="P79" s="401"/>
      <c r="Q79" s="401"/>
      <c r="R79" s="401"/>
      <c r="S79" s="401"/>
      <c r="T79" s="401"/>
      <c r="U79" s="401"/>
      <c r="V79" s="401"/>
      <c r="W79" s="401"/>
      <c r="X79" s="401"/>
      <c r="Y79" s="401"/>
      <c r="Z79" s="402"/>
      <c r="AA79" s="402"/>
      <c r="AB79" s="402"/>
      <c r="AC79" s="402"/>
      <c r="AD79" s="402"/>
      <c r="AE79" s="402"/>
      <c r="AF79" s="402"/>
      <c r="AG79" s="402"/>
      <c r="AH79" s="402"/>
      <c r="AI79" s="402"/>
      <c r="AJ79" s="401"/>
      <c r="AK79" s="401"/>
      <c r="AL79" s="401"/>
      <c r="AM79" s="401"/>
      <c r="AN79" s="401"/>
      <c r="AO79" s="401"/>
      <c r="AP79" s="401"/>
      <c r="AQ79" s="401"/>
      <c r="AR79" s="401"/>
      <c r="AS79" s="401"/>
      <c r="AT79" s="401"/>
      <c r="AU79" s="401"/>
      <c r="AV79" s="401"/>
      <c r="AW79" s="401"/>
      <c r="AX79" s="401"/>
      <c r="AY79" s="401"/>
      <c r="AZ79" s="401"/>
      <c r="BA79" s="401"/>
      <c r="BB79" s="401"/>
      <c r="BC79" s="401"/>
      <c r="BD79" s="401"/>
      <c r="BE79" s="401"/>
      <c r="BF79" s="401"/>
      <c r="BG79" s="401"/>
      <c r="BH79" s="401"/>
      <c r="BI79" s="787" t="s">
        <v>23</v>
      </c>
      <c r="BJ79" s="788"/>
      <c r="BK79" s="788"/>
      <c r="BL79" s="788"/>
      <c r="BM79" s="788"/>
      <c r="BN79" s="788"/>
      <c r="BO79" s="789"/>
      <c r="BP79" s="401"/>
      <c r="BQ79" s="401"/>
      <c r="BR79" s="401"/>
      <c r="BS79" s="401"/>
      <c r="BT79" s="401"/>
      <c r="BU79" s="401"/>
      <c r="BV79" s="401"/>
      <c r="BW79" s="401"/>
      <c r="BX79" s="401"/>
      <c r="BY79" s="401"/>
      <c r="BZ79" s="401"/>
      <c r="CA79" s="401"/>
      <c r="CB79" s="401"/>
      <c r="CC79" s="401"/>
      <c r="CD79" s="401"/>
      <c r="CE79" s="401"/>
      <c r="CF79" s="401"/>
      <c r="CG79" s="884" t="s">
        <v>220</v>
      </c>
      <c r="CH79" s="884"/>
      <c r="CI79" s="884"/>
      <c r="CJ79" s="884"/>
      <c r="CK79" s="884"/>
      <c r="CL79" s="884"/>
      <c r="CM79" s="884"/>
      <c r="CN79" s="884"/>
      <c r="CO79" s="884"/>
      <c r="CP79" s="884"/>
      <c r="CQ79" s="401"/>
      <c r="CR79" s="401"/>
      <c r="CS79" s="401"/>
      <c r="CT79" s="401"/>
      <c r="CU79" s="401"/>
      <c r="CV79" s="401"/>
      <c r="CW79" s="401"/>
      <c r="CX79" s="401"/>
      <c r="CY79" s="401"/>
      <c r="CZ79" s="401"/>
      <c r="DA79" s="401"/>
      <c r="DB79" s="401"/>
      <c r="DC79" s="401"/>
      <c r="DD79" s="401"/>
      <c r="DE79" s="401"/>
      <c r="DF79" s="401"/>
      <c r="DG79" s="401"/>
      <c r="DH79" s="401"/>
      <c r="DI79" s="401"/>
      <c r="DJ79" s="401"/>
      <c r="DK79" s="401"/>
      <c r="DL79" s="401"/>
      <c r="DM79" s="401"/>
      <c r="DN79" s="401"/>
    </row>
    <row r="80" spans="1:118" s="3" customFormat="1" ht="15" customHeight="1">
      <c r="A80" s="401"/>
      <c r="B80" s="163"/>
      <c r="C80" s="163"/>
      <c r="D80" s="163"/>
      <c r="E80" s="163"/>
      <c r="F80" s="163"/>
      <c r="G80" s="163"/>
      <c r="H80" s="163"/>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c r="AS80" s="401"/>
      <c r="AT80" s="401"/>
      <c r="AU80" s="401"/>
      <c r="AV80" s="401"/>
      <c r="AW80" s="401"/>
      <c r="AX80" s="401"/>
      <c r="AY80" s="401"/>
      <c r="AZ80" s="401"/>
      <c r="BA80" s="401"/>
      <c r="BB80" s="401"/>
      <c r="BC80" s="401"/>
      <c r="BD80" s="401"/>
      <c r="BE80" s="401"/>
      <c r="BF80" s="401"/>
      <c r="BG80" s="401"/>
      <c r="BH80" s="401"/>
      <c r="BI80" s="163"/>
      <c r="BJ80" s="163"/>
      <c r="BK80" s="163"/>
      <c r="BL80" s="163"/>
      <c r="BM80" s="163"/>
      <c r="BN80" s="163"/>
      <c r="BO80" s="163"/>
      <c r="BP80" s="401"/>
      <c r="BQ80" s="401"/>
      <c r="BR80" s="401"/>
      <c r="BS80" s="401"/>
      <c r="BT80" s="401"/>
      <c r="BU80" s="401"/>
      <c r="BV80" s="401"/>
      <c r="BW80" s="401"/>
      <c r="BX80" s="401"/>
      <c r="BY80" s="401"/>
      <c r="BZ80" s="401"/>
      <c r="CA80" s="401"/>
      <c r="CB80" s="401"/>
      <c r="CC80" s="401"/>
      <c r="CD80" s="401"/>
      <c r="CE80" s="401"/>
      <c r="CF80" s="401"/>
      <c r="CG80" s="401"/>
      <c r="CH80" s="401"/>
      <c r="CI80" s="401"/>
      <c r="CJ80" s="401"/>
      <c r="CK80" s="401"/>
      <c r="CL80" s="401"/>
      <c r="CM80" s="401"/>
      <c r="CN80" s="401"/>
      <c r="CO80" s="401"/>
      <c r="CP80" s="401"/>
      <c r="CQ80" s="401"/>
      <c r="CR80" s="401"/>
      <c r="CS80" s="401"/>
      <c r="CT80" s="401"/>
      <c r="CU80" s="401"/>
      <c r="CV80" s="401"/>
      <c r="CW80" s="401"/>
      <c r="CX80" s="401"/>
      <c r="CY80" s="401"/>
      <c r="CZ80" s="401"/>
      <c r="DA80" s="401"/>
      <c r="DB80" s="401"/>
      <c r="DC80" s="401"/>
      <c r="DD80" s="401"/>
      <c r="DE80" s="401"/>
      <c r="DF80" s="401"/>
      <c r="DG80" s="401"/>
      <c r="DH80" s="401"/>
      <c r="DI80" s="401"/>
      <c r="DJ80" s="401"/>
      <c r="DK80" s="401"/>
      <c r="DL80" s="401"/>
      <c r="DM80" s="401"/>
      <c r="DN80" s="401"/>
    </row>
    <row r="81" spans="1:118" s="84" customFormat="1" ht="15" customHeight="1">
      <c r="A81" s="137"/>
      <c r="B81" s="137"/>
      <c r="C81" s="137"/>
      <c r="D81" s="137"/>
      <c r="E81" s="137"/>
      <c r="F81" s="409"/>
      <c r="G81" s="409"/>
      <c r="H81" s="137"/>
      <c r="I81" s="137"/>
      <c r="J81" s="137"/>
      <c r="K81" s="137"/>
      <c r="L81" s="137"/>
      <c r="M81" s="137"/>
      <c r="N81" s="137"/>
      <c r="O81" s="137"/>
      <c r="P81" s="137"/>
      <c r="Q81" s="137"/>
      <c r="R81" s="137"/>
      <c r="S81" s="410"/>
      <c r="T81" s="410"/>
      <c r="U81" s="410"/>
      <c r="V81" s="410"/>
      <c r="W81" s="410"/>
      <c r="X81" s="410"/>
      <c r="Y81" s="137"/>
      <c r="Z81" s="137"/>
      <c r="AA81" s="136"/>
      <c r="AB81" s="136"/>
      <c r="AC81" s="136"/>
      <c r="AD81" s="136"/>
      <c r="AE81" s="136"/>
      <c r="AF81" s="136"/>
      <c r="AG81" s="136"/>
      <c r="AH81" s="136"/>
      <c r="AI81" s="137"/>
      <c r="AJ81" s="137"/>
      <c r="AK81" s="154"/>
      <c r="AL81" s="154"/>
      <c r="AM81" s="137"/>
      <c r="AN81" s="148"/>
      <c r="AO81" s="409"/>
      <c r="AP81" s="409"/>
      <c r="AQ81" s="409"/>
      <c r="AR81" s="157"/>
      <c r="AS81" s="136"/>
      <c r="AT81" s="136"/>
      <c r="AU81" s="136"/>
      <c r="AV81" s="136"/>
      <c r="AW81" s="136"/>
      <c r="AX81" s="136"/>
      <c r="AY81" s="139"/>
      <c r="AZ81" s="139"/>
      <c r="BA81" s="139"/>
      <c r="BB81" s="139"/>
      <c r="BC81" s="147"/>
      <c r="BD81" s="147"/>
      <c r="BE81" s="147"/>
      <c r="BF81" s="137"/>
      <c r="BG81" s="140"/>
      <c r="BH81" s="137"/>
      <c r="BI81" s="137"/>
      <c r="BJ81" s="137"/>
      <c r="BK81" s="137"/>
      <c r="BL81" s="137"/>
      <c r="BM81" s="409"/>
      <c r="BN81" s="409"/>
      <c r="BO81" s="137"/>
      <c r="BP81" s="137"/>
      <c r="BQ81" s="137"/>
      <c r="BR81" s="137"/>
      <c r="BS81" s="137"/>
      <c r="BT81" s="137"/>
      <c r="BU81" s="137"/>
      <c r="BV81" s="137"/>
      <c r="BW81" s="137"/>
      <c r="BX81" s="137"/>
      <c r="BY81" s="137"/>
      <c r="BZ81" s="410"/>
      <c r="CA81" s="410"/>
      <c r="CB81" s="410"/>
      <c r="CC81" s="410"/>
      <c r="CD81" s="410"/>
      <c r="CE81" s="410"/>
      <c r="CF81" s="410"/>
      <c r="CG81" s="136"/>
      <c r="CH81" s="136"/>
      <c r="CI81" s="136"/>
      <c r="CJ81" s="821"/>
      <c r="CK81" s="821"/>
      <c r="CL81" s="821"/>
      <c r="CM81" s="821"/>
      <c r="CN81" s="136"/>
      <c r="CO81" s="136"/>
      <c r="CP81" s="136"/>
      <c r="CQ81" s="154"/>
      <c r="CR81" s="154"/>
      <c r="CS81" s="154"/>
      <c r="CT81" s="137"/>
      <c r="CU81" s="148"/>
      <c r="CV81" s="409"/>
      <c r="CW81" s="409"/>
      <c r="CX81" s="409"/>
      <c r="CY81" s="157"/>
      <c r="CZ81" s="136"/>
      <c r="DA81" s="136"/>
      <c r="DB81" s="136"/>
      <c r="DC81" s="136"/>
      <c r="DD81" s="136"/>
      <c r="DE81" s="136"/>
      <c r="DF81" s="139"/>
      <c r="DG81" s="139"/>
      <c r="DH81" s="139"/>
      <c r="DI81" s="139"/>
      <c r="DJ81" s="147"/>
      <c r="DK81" s="147"/>
      <c r="DL81" s="147"/>
      <c r="DM81" s="137"/>
      <c r="DN81" s="140"/>
    </row>
    <row r="82" spans="1:118" s="84" customFormat="1" ht="1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380"/>
      <c r="Z82" s="380"/>
      <c r="AA82" s="380"/>
      <c r="AB82" s="380"/>
      <c r="AC82" s="380"/>
      <c r="AD82" s="136"/>
      <c r="AE82" s="367"/>
      <c r="AF82" s="367"/>
      <c r="AG82" s="367"/>
      <c r="AH82" s="367"/>
      <c r="AI82" s="367"/>
      <c r="AJ82" s="367"/>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380"/>
      <c r="CG82" s="380"/>
      <c r="CH82" s="380"/>
      <c r="CI82" s="380"/>
      <c r="CJ82" s="380"/>
      <c r="CK82" s="136"/>
      <c r="CL82" s="459"/>
      <c r="CM82" s="367"/>
      <c r="CN82" s="367"/>
      <c r="CO82" s="367"/>
      <c r="CP82" s="367"/>
      <c r="CQ82" s="367"/>
      <c r="CR82" s="139"/>
      <c r="CS82" s="139"/>
      <c r="CT82" s="139"/>
      <c r="CU82" s="139"/>
      <c r="CV82" s="139"/>
      <c r="CW82" s="139"/>
      <c r="CX82" s="139"/>
      <c r="CY82" s="139"/>
      <c r="CZ82" s="139"/>
      <c r="DA82" s="139"/>
      <c r="DB82" s="139"/>
      <c r="DC82" s="139"/>
      <c r="DD82" s="139"/>
      <c r="DE82" s="139"/>
      <c r="DF82" s="139"/>
      <c r="DG82" s="139"/>
      <c r="DH82" s="139"/>
      <c r="DI82" s="139"/>
      <c r="DJ82" s="139"/>
      <c r="DK82" s="139"/>
      <c r="DL82" s="139"/>
      <c r="DM82" s="139"/>
      <c r="DN82" s="139"/>
    </row>
    <row r="83" spans="1:118" s="84" customFormat="1" ht="15" customHeight="1">
      <c r="A83" s="137"/>
      <c r="B83" s="137"/>
      <c r="C83" s="137"/>
      <c r="D83" s="137"/>
      <c r="E83" s="137"/>
      <c r="F83" s="137"/>
      <c r="G83" s="137"/>
      <c r="H83" s="137"/>
      <c r="I83" s="137"/>
      <c r="J83" s="414"/>
      <c r="K83" s="137"/>
      <c r="L83" s="137"/>
      <c r="M83" s="137"/>
      <c r="N83" s="140"/>
      <c r="O83" s="140"/>
      <c r="P83" s="140"/>
      <c r="Q83" s="140"/>
      <c r="R83" s="137"/>
      <c r="S83" s="137"/>
      <c r="T83" s="137"/>
      <c r="U83" s="147"/>
      <c r="V83" s="137"/>
      <c r="W83" s="140"/>
      <c r="X83" s="140"/>
      <c r="Y83" s="380"/>
      <c r="Z83" s="380"/>
      <c r="AA83" s="380"/>
      <c r="AB83" s="380"/>
      <c r="AC83" s="389"/>
      <c r="AD83" s="389"/>
      <c r="AE83" s="389"/>
      <c r="AF83" s="389"/>
      <c r="AG83" s="367"/>
      <c r="AH83" s="367"/>
      <c r="AI83" s="367"/>
      <c r="AJ83" s="367"/>
      <c r="AK83" s="414"/>
      <c r="AL83" s="414"/>
      <c r="AM83" s="137"/>
      <c r="AN83" s="137"/>
      <c r="AO83" s="137"/>
      <c r="AP83" s="140"/>
      <c r="AQ83" s="140"/>
      <c r="AR83" s="140"/>
      <c r="AS83" s="140"/>
      <c r="AT83" s="137"/>
      <c r="AU83" s="137"/>
      <c r="AV83" s="137"/>
      <c r="AW83" s="147"/>
      <c r="AX83" s="138"/>
      <c r="AY83" s="138"/>
      <c r="AZ83" s="138"/>
      <c r="BA83" s="138"/>
      <c r="BB83" s="138"/>
      <c r="BC83" s="137"/>
      <c r="BD83" s="137"/>
      <c r="BE83" s="137"/>
      <c r="BF83" s="137"/>
      <c r="BG83" s="137"/>
      <c r="BH83" s="137"/>
      <c r="BI83" s="137"/>
      <c r="BJ83" s="137"/>
      <c r="BK83" s="137"/>
      <c r="BL83" s="137"/>
      <c r="BM83" s="137"/>
      <c r="BN83" s="137"/>
      <c r="BO83" s="137"/>
      <c r="BP83" s="137"/>
      <c r="BQ83" s="414"/>
      <c r="BR83" s="137"/>
      <c r="BS83" s="137"/>
      <c r="BT83" s="137"/>
      <c r="BU83" s="140"/>
      <c r="BV83" s="140"/>
      <c r="BW83" s="140"/>
      <c r="BX83" s="140"/>
      <c r="BY83" s="137"/>
      <c r="BZ83" s="137"/>
      <c r="CA83" s="137"/>
      <c r="CB83" s="147"/>
      <c r="CC83" s="137"/>
      <c r="CD83" s="140"/>
      <c r="CE83" s="140"/>
      <c r="CF83" s="380"/>
      <c r="CG83" s="380"/>
      <c r="CH83" s="380"/>
      <c r="CI83" s="380"/>
      <c r="CJ83" s="380"/>
      <c r="CK83" s="136"/>
      <c r="CL83" s="459"/>
      <c r="CM83" s="367"/>
      <c r="CN83" s="367"/>
      <c r="CO83" s="367"/>
      <c r="CP83" s="367"/>
      <c r="CQ83" s="367"/>
      <c r="CR83" s="414"/>
      <c r="CS83" s="414"/>
      <c r="CT83" s="137"/>
      <c r="CU83" s="137"/>
      <c r="CV83" s="137"/>
      <c r="CW83" s="140"/>
      <c r="CX83" s="140"/>
      <c r="CY83" s="140"/>
      <c r="CZ83" s="140"/>
      <c r="DA83" s="137"/>
      <c r="DB83" s="137"/>
      <c r="DC83" s="137"/>
      <c r="DD83" s="147"/>
      <c r="DE83" s="138"/>
      <c r="DF83" s="138"/>
      <c r="DG83" s="138"/>
      <c r="DH83" s="138"/>
      <c r="DI83" s="138"/>
      <c r="DJ83" s="137"/>
      <c r="DK83" s="137"/>
      <c r="DL83" s="137"/>
      <c r="DM83" s="137"/>
      <c r="DN83" s="137"/>
    </row>
    <row r="84" spans="1:118" s="84" customFormat="1" ht="15" customHeight="1">
      <c r="A84" s="137"/>
      <c r="B84" s="137"/>
      <c r="C84" s="137"/>
      <c r="D84" s="137"/>
      <c r="E84" s="137"/>
      <c r="F84" s="137"/>
      <c r="G84" s="139"/>
      <c r="H84" s="139"/>
      <c r="I84" s="139"/>
      <c r="J84" s="139"/>
      <c r="K84" s="139"/>
      <c r="L84" s="139"/>
      <c r="M84" s="139"/>
      <c r="N84" s="139"/>
      <c r="O84" s="139"/>
      <c r="P84" s="139"/>
      <c r="Q84" s="139"/>
      <c r="R84" s="139"/>
      <c r="S84" s="139"/>
      <c r="T84" s="137"/>
      <c r="U84" s="137"/>
      <c r="V84" s="137"/>
      <c r="W84" s="137"/>
      <c r="X84" s="137"/>
      <c r="Y84" s="380"/>
      <c r="Z84" s="380"/>
      <c r="AA84" s="157"/>
      <c r="AB84" s="380"/>
      <c r="AC84" s="389"/>
      <c r="AD84" s="389"/>
      <c r="AE84" s="389"/>
      <c r="AF84" s="389"/>
      <c r="AG84" s="367"/>
      <c r="AH84" s="136"/>
      <c r="AI84" s="367"/>
      <c r="AJ84" s="367"/>
      <c r="AK84" s="136"/>
      <c r="AL84" s="136"/>
      <c r="AM84" s="137"/>
      <c r="AN84" s="137"/>
      <c r="AO84" s="137"/>
      <c r="AP84" s="136"/>
      <c r="AQ84" s="136"/>
      <c r="AR84" s="136"/>
      <c r="AS84" s="136"/>
      <c r="AT84" s="136"/>
      <c r="AU84" s="136"/>
      <c r="AV84" s="136"/>
      <c r="AW84" s="136"/>
      <c r="AX84" s="137"/>
      <c r="AY84" s="137"/>
      <c r="AZ84" s="137"/>
      <c r="BA84" s="137"/>
      <c r="BB84" s="137"/>
      <c r="BC84" s="137"/>
      <c r="BD84" s="137"/>
      <c r="BE84" s="137"/>
      <c r="BF84" s="137"/>
      <c r="BG84" s="137"/>
      <c r="BH84" s="137"/>
      <c r="BI84" s="137"/>
      <c r="BJ84" s="137"/>
      <c r="BK84" s="137"/>
      <c r="BL84" s="137"/>
      <c r="BM84" s="137"/>
      <c r="BN84" s="139"/>
      <c r="BO84" s="139"/>
      <c r="BP84" s="139"/>
      <c r="BQ84" s="139"/>
      <c r="BR84" s="139"/>
      <c r="BS84" s="139"/>
      <c r="BT84" s="139"/>
      <c r="BU84" s="139"/>
      <c r="BV84" s="139"/>
      <c r="BW84" s="139"/>
      <c r="BX84" s="139"/>
      <c r="BY84" s="139"/>
      <c r="BZ84" s="139"/>
      <c r="CA84" s="137"/>
      <c r="CB84" s="137"/>
      <c r="CC84" s="137"/>
      <c r="CD84" s="137"/>
      <c r="CE84" s="137"/>
      <c r="CF84" s="380"/>
      <c r="CG84" s="380"/>
      <c r="CH84" s="157"/>
      <c r="CI84" s="380"/>
      <c r="CJ84" s="380"/>
      <c r="CK84" s="136"/>
      <c r="CL84" s="459"/>
      <c r="CM84" s="367"/>
      <c r="CN84" s="367"/>
      <c r="CO84" s="136"/>
      <c r="CP84" s="367"/>
      <c r="CQ84" s="367"/>
      <c r="CR84" s="136"/>
      <c r="CS84" s="136"/>
      <c r="CT84" s="137"/>
      <c r="CU84" s="137"/>
      <c r="CV84" s="137"/>
      <c r="CW84" s="136"/>
      <c r="CX84" s="136"/>
      <c r="CY84" s="136"/>
      <c r="CZ84" s="136"/>
      <c r="DA84" s="136"/>
      <c r="DB84" s="136"/>
      <c r="DC84" s="136"/>
      <c r="DD84" s="136"/>
      <c r="DE84" s="137"/>
      <c r="DF84" s="137"/>
      <c r="DG84" s="137"/>
      <c r="DH84" s="137"/>
      <c r="DI84" s="137"/>
      <c r="DJ84" s="137"/>
      <c r="DK84" s="137"/>
      <c r="DL84" s="137"/>
      <c r="DM84" s="137"/>
      <c r="DN84" s="137"/>
    </row>
    <row r="85" spans="1:118" s="84" customFormat="1" ht="15" customHeight="1">
      <c r="A85" s="137"/>
      <c r="B85" s="137"/>
      <c r="C85" s="137"/>
      <c r="D85" s="137"/>
      <c r="E85" s="137"/>
      <c r="F85" s="137"/>
      <c r="G85" s="137"/>
      <c r="H85" s="137"/>
      <c r="I85" s="137"/>
      <c r="J85" s="137"/>
      <c r="K85" s="137"/>
      <c r="L85" s="137"/>
      <c r="M85" s="137"/>
      <c r="N85" s="136"/>
      <c r="O85" s="136"/>
      <c r="P85" s="136"/>
      <c r="Q85" s="136"/>
      <c r="R85" s="136"/>
      <c r="S85" s="136"/>
      <c r="T85" s="136"/>
      <c r="U85" s="136"/>
      <c r="V85" s="137"/>
      <c r="W85" s="137"/>
      <c r="X85" s="137"/>
      <c r="Y85" s="380"/>
      <c r="Z85" s="380"/>
      <c r="AA85" s="380"/>
      <c r="AB85" s="380"/>
      <c r="AC85" s="389"/>
      <c r="AD85" s="389"/>
      <c r="AE85" s="389"/>
      <c r="AF85" s="389"/>
      <c r="AG85" s="367"/>
      <c r="AH85" s="367"/>
      <c r="AI85" s="367"/>
      <c r="AJ85" s="367"/>
      <c r="AK85" s="137"/>
      <c r="AL85" s="137"/>
      <c r="AM85" s="139"/>
      <c r="AN85" s="139"/>
      <c r="AO85" s="139"/>
      <c r="AP85" s="139"/>
      <c r="AQ85" s="139"/>
      <c r="AR85" s="139"/>
      <c r="AS85" s="139"/>
      <c r="AT85" s="139"/>
      <c r="AU85" s="139"/>
      <c r="AV85" s="139"/>
      <c r="AW85" s="139"/>
      <c r="AX85" s="139"/>
      <c r="AY85" s="139"/>
      <c r="AZ85" s="139"/>
      <c r="BA85" s="139"/>
      <c r="BB85" s="136"/>
      <c r="BC85" s="137"/>
      <c r="BD85" s="137"/>
      <c r="BE85" s="137"/>
      <c r="BF85" s="137"/>
      <c r="BG85" s="137"/>
      <c r="BH85" s="137"/>
      <c r="BI85" s="137"/>
      <c r="BJ85" s="137"/>
      <c r="BK85" s="137"/>
      <c r="BL85" s="137"/>
      <c r="BM85" s="137"/>
      <c r="BN85" s="137"/>
      <c r="BO85" s="137"/>
      <c r="BP85" s="137"/>
      <c r="BQ85" s="137"/>
      <c r="BR85" s="137"/>
      <c r="BS85" s="137"/>
      <c r="BT85" s="137"/>
      <c r="BU85" s="136"/>
      <c r="BV85" s="136"/>
      <c r="BW85" s="136"/>
      <c r="BX85" s="136"/>
      <c r="BY85" s="136"/>
      <c r="BZ85" s="136"/>
      <c r="CA85" s="136"/>
      <c r="CB85" s="136"/>
      <c r="CC85" s="137"/>
      <c r="CD85" s="137"/>
      <c r="CE85" s="137"/>
      <c r="CF85" s="380"/>
      <c r="CG85" s="380"/>
      <c r="CH85" s="380"/>
      <c r="CI85" s="380"/>
      <c r="CJ85" s="380"/>
      <c r="CK85" s="136"/>
      <c r="CL85" s="459"/>
      <c r="CM85" s="367"/>
      <c r="CN85" s="367"/>
      <c r="CO85" s="367"/>
      <c r="CP85" s="367"/>
      <c r="CQ85" s="367"/>
      <c r="CR85" s="137"/>
      <c r="CS85" s="137"/>
      <c r="CT85" s="139"/>
      <c r="CU85" s="139"/>
      <c r="CV85" s="139"/>
      <c r="CW85" s="139"/>
      <c r="CX85" s="139"/>
      <c r="CY85" s="139"/>
      <c r="CZ85" s="139"/>
      <c r="DA85" s="139"/>
      <c r="DB85" s="139"/>
      <c r="DC85" s="139"/>
      <c r="DD85" s="139"/>
      <c r="DE85" s="139"/>
      <c r="DF85" s="139"/>
      <c r="DG85" s="139"/>
      <c r="DH85" s="139"/>
      <c r="DI85" s="136"/>
      <c r="DJ85" s="137"/>
      <c r="DK85" s="137"/>
      <c r="DL85" s="137"/>
      <c r="DM85" s="137"/>
      <c r="DN85" s="137"/>
    </row>
    <row r="86" spans="1:118" s="84" customFormat="1" ht="15" customHeight="1">
      <c r="A86" s="137"/>
      <c r="B86" s="137"/>
      <c r="C86" s="137"/>
      <c r="D86" s="137"/>
      <c r="E86" s="137"/>
      <c r="F86" s="137"/>
      <c r="G86" s="137"/>
      <c r="H86" s="139"/>
      <c r="I86" s="139"/>
      <c r="J86" s="139"/>
      <c r="K86" s="139"/>
      <c r="L86" s="139"/>
      <c r="M86" s="139"/>
      <c r="N86" s="139"/>
      <c r="O86" s="139"/>
      <c r="P86" s="139"/>
      <c r="Q86" s="139"/>
      <c r="R86" s="139"/>
      <c r="S86" s="139"/>
      <c r="T86" s="139"/>
      <c r="U86" s="136"/>
      <c r="V86" s="139"/>
      <c r="W86" s="139"/>
      <c r="X86" s="139"/>
      <c r="Y86" s="380"/>
      <c r="Z86" s="380"/>
      <c r="AA86" s="380"/>
      <c r="AB86" s="380"/>
      <c r="AC86" s="389"/>
      <c r="AD86" s="389"/>
      <c r="AE86" s="389"/>
      <c r="AF86" s="389"/>
      <c r="AG86" s="367"/>
      <c r="AH86" s="367"/>
      <c r="AI86" s="367"/>
      <c r="AJ86" s="367"/>
      <c r="AK86" s="139"/>
      <c r="AL86" s="139"/>
      <c r="AM86" s="139"/>
      <c r="AN86" s="139"/>
      <c r="AO86" s="139"/>
      <c r="AP86" s="139"/>
      <c r="AQ86" s="139"/>
      <c r="AR86" s="139"/>
      <c r="AS86" s="139"/>
      <c r="AT86" s="139"/>
      <c r="AU86" s="139"/>
      <c r="AV86" s="139"/>
      <c r="AW86" s="139"/>
      <c r="AX86" s="139"/>
      <c r="AY86" s="136"/>
      <c r="AZ86" s="137"/>
      <c r="BA86" s="136"/>
      <c r="BB86" s="136"/>
      <c r="BC86" s="137"/>
      <c r="BD86" s="137"/>
      <c r="BE86" s="137"/>
      <c r="BF86" s="137"/>
      <c r="BG86" s="137"/>
      <c r="BH86" s="137"/>
      <c r="BI86" s="137"/>
      <c r="BJ86" s="137"/>
      <c r="BK86" s="137"/>
      <c r="BL86" s="137"/>
      <c r="BM86" s="137"/>
      <c r="BN86" s="137"/>
      <c r="BO86" s="139"/>
      <c r="BP86" s="139"/>
      <c r="BQ86" s="139"/>
      <c r="BR86" s="139"/>
      <c r="BS86" s="139"/>
      <c r="BT86" s="139"/>
      <c r="BU86" s="139"/>
      <c r="BV86" s="139"/>
      <c r="BW86" s="139"/>
      <c r="BX86" s="139"/>
      <c r="BY86" s="139"/>
      <c r="BZ86" s="139"/>
      <c r="CA86" s="139"/>
      <c r="CB86" s="136"/>
      <c r="CC86" s="139"/>
      <c r="CD86" s="139"/>
      <c r="CE86" s="139"/>
      <c r="CF86" s="380"/>
      <c r="CG86" s="380"/>
      <c r="CH86" s="380"/>
      <c r="CI86" s="380"/>
      <c r="CJ86" s="380"/>
      <c r="CK86" s="137"/>
      <c r="CL86" s="459"/>
      <c r="CM86" s="367"/>
      <c r="CN86" s="367"/>
      <c r="CO86" s="367"/>
      <c r="CP86" s="367"/>
      <c r="CQ86" s="367"/>
      <c r="CR86" s="139"/>
      <c r="CS86" s="139"/>
      <c r="CT86" s="139"/>
      <c r="CU86" s="139"/>
      <c r="CV86" s="139"/>
      <c r="CW86" s="139"/>
      <c r="CX86" s="139"/>
      <c r="CY86" s="139"/>
      <c r="CZ86" s="139"/>
      <c r="DA86" s="139"/>
      <c r="DB86" s="139"/>
      <c r="DC86" s="139"/>
      <c r="DD86" s="139"/>
      <c r="DE86" s="139"/>
      <c r="DF86" s="136"/>
      <c r="DG86" s="137"/>
      <c r="DH86" s="136"/>
      <c r="DI86" s="136"/>
      <c r="DJ86" s="137"/>
      <c r="DK86" s="137"/>
      <c r="DL86" s="137"/>
      <c r="DM86" s="137"/>
      <c r="DN86" s="137"/>
    </row>
    <row r="87" spans="1:118" s="84" customFormat="1" ht="15" customHeight="1">
      <c r="A87" s="137"/>
      <c r="B87" s="137"/>
      <c r="C87" s="137"/>
      <c r="D87" s="137"/>
      <c r="E87" s="137"/>
      <c r="F87" s="137"/>
      <c r="G87" s="137"/>
      <c r="H87" s="137"/>
      <c r="I87" s="137"/>
      <c r="J87" s="136"/>
      <c r="K87" s="136"/>
      <c r="L87" s="136"/>
      <c r="M87" s="136"/>
      <c r="N87" s="136"/>
      <c r="O87" s="136"/>
      <c r="P87" s="139"/>
      <c r="Q87" s="136"/>
      <c r="R87" s="137"/>
      <c r="S87" s="136"/>
      <c r="T87" s="137"/>
      <c r="U87" s="136"/>
      <c r="V87" s="136"/>
      <c r="W87" s="137"/>
      <c r="X87" s="137"/>
      <c r="Y87" s="157"/>
      <c r="Z87" s="137"/>
      <c r="AA87" s="137"/>
      <c r="AB87" s="137"/>
      <c r="AC87" s="136"/>
      <c r="AD87" s="136"/>
      <c r="AE87" s="136"/>
      <c r="AF87" s="136"/>
      <c r="AG87" s="137"/>
      <c r="AH87" s="137"/>
      <c r="AI87" s="137"/>
      <c r="AJ87" s="346"/>
      <c r="AK87" s="136"/>
      <c r="AL87" s="136"/>
      <c r="AM87" s="139"/>
      <c r="AN87" s="139"/>
      <c r="AO87" s="139"/>
      <c r="AP87" s="139"/>
      <c r="AQ87" s="139"/>
      <c r="AR87" s="139"/>
      <c r="AS87" s="139"/>
      <c r="AT87" s="139"/>
      <c r="AU87" s="139"/>
      <c r="AV87" s="139"/>
      <c r="AW87" s="136"/>
      <c r="AX87" s="136"/>
      <c r="AY87" s="136"/>
      <c r="AZ87" s="137"/>
      <c r="BA87" s="136"/>
      <c r="BB87" s="136"/>
      <c r="BC87" s="137"/>
      <c r="BD87" s="137"/>
      <c r="BE87" s="137"/>
      <c r="BF87" s="137"/>
      <c r="BG87" s="137"/>
      <c r="BH87" s="137"/>
      <c r="BI87" s="137"/>
      <c r="BJ87" s="137"/>
      <c r="BK87" s="137"/>
      <c r="BL87" s="137"/>
      <c r="BM87" s="137"/>
      <c r="BN87" s="137"/>
      <c r="BO87" s="137"/>
      <c r="BP87" s="137"/>
      <c r="BQ87" s="136"/>
      <c r="BR87" s="136"/>
      <c r="BS87" s="136"/>
      <c r="BT87" s="136"/>
      <c r="BU87" s="136"/>
      <c r="BV87" s="136"/>
      <c r="BW87" s="139"/>
      <c r="BX87" s="136"/>
      <c r="BY87" s="137"/>
      <c r="BZ87" s="136"/>
      <c r="CA87" s="137"/>
      <c r="CB87" s="136"/>
      <c r="CC87" s="136"/>
      <c r="CD87" s="137"/>
      <c r="CE87" s="137"/>
      <c r="CF87" s="157"/>
      <c r="CG87" s="137"/>
      <c r="CH87" s="137"/>
      <c r="CI87" s="137"/>
      <c r="CJ87" s="821"/>
      <c r="CK87" s="821"/>
      <c r="CL87" s="821"/>
      <c r="CM87" s="821"/>
      <c r="CN87" s="137"/>
      <c r="CO87" s="137"/>
      <c r="CP87" s="137"/>
      <c r="CQ87" s="346"/>
      <c r="CR87" s="136"/>
      <c r="CS87" s="136"/>
      <c r="CT87" s="139"/>
      <c r="CU87" s="139"/>
      <c r="CV87" s="139"/>
      <c r="CW87" s="139"/>
      <c r="CX87" s="139"/>
      <c r="CY87" s="139"/>
      <c r="CZ87" s="139"/>
      <c r="DA87" s="139"/>
      <c r="DB87" s="139"/>
      <c r="DC87" s="139"/>
      <c r="DD87" s="136"/>
      <c r="DE87" s="136"/>
      <c r="DF87" s="136"/>
      <c r="DG87" s="137"/>
      <c r="DH87" s="136"/>
      <c r="DI87" s="136"/>
      <c r="DJ87" s="137"/>
      <c r="DK87" s="137"/>
      <c r="DL87" s="137"/>
      <c r="DM87" s="137"/>
      <c r="DN87" s="137"/>
    </row>
    <row r="88" spans="1:118" s="84" customFormat="1" ht="15" customHeight="1">
      <c r="A88" s="137"/>
      <c r="B88" s="137"/>
      <c r="C88" s="137"/>
      <c r="D88" s="137"/>
      <c r="E88" s="137"/>
      <c r="F88" s="137"/>
      <c r="G88" s="137"/>
      <c r="H88" s="137"/>
      <c r="I88" s="137"/>
      <c r="J88" s="136"/>
      <c r="K88" s="136"/>
      <c r="L88" s="136"/>
      <c r="M88" s="136"/>
      <c r="N88" s="136"/>
      <c r="O88" s="136"/>
      <c r="P88" s="139"/>
      <c r="Q88" s="136"/>
      <c r="R88" s="137"/>
      <c r="S88" s="136"/>
      <c r="T88" s="137"/>
      <c r="U88" s="136"/>
      <c r="V88" s="136"/>
      <c r="W88" s="137"/>
      <c r="X88" s="137"/>
      <c r="Y88" s="137"/>
      <c r="Z88" s="136"/>
      <c r="AA88" s="136"/>
      <c r="AB88" s="136"/>
      <c r="AC88" s="136"/>
      <c r="AD88" s="136"/>
      <c r="AE88" s="136"/>
      <c r="AF88" s="136"/>
      <c r="AG88" s="136"/>
      <c r="AH88" s="136"/>
      <c r="AI88" s="136"/>
      <c r="AJ88" s="137"/>
      <c r="AK88" s="136"/>
      <c r="AL88" s="136"/>
      <c r="AM88" s="136"/>
      <c r="AN88" s="136"/>
      <c r="AO88" s="136"/>
      <c r="AP88" s="136"/>
      <c r="AQ88" s="136"/>
      <c r="AR88" s="136"/>
      <c r="AS88" s="136"/>
      <c r="AT88" s="136"/>
      <c r="AU88" s="136"/>
      <c r="AV88" s="136"/>
      <c r="AW88" s="136"/>
      <c r="AX88" s="136"/>
      <c r="AY88" s="136"/>
      <c r="AZ88" s="137"/>
      <c r="BA88" s="136"/>
      <c r="BB88" s="136"/>
      <c r="BC88" s="137"/>
      <c r="BD88" s="137"/>
      <c r="BE88" s="137"/>
      <c r="BF88" s="137"/>
      <c r="BG88" s="137"/>
      <c r="BH88" s="137"/>
      <c r="BI88" s="137"/>
      <c r="BJ88" s="137"/>
      <c r="BK88" s="137"/>
      <c r="BL88" s="137"/>
      <c r="BM88" s="137"/>
      <c r="BN88" s="137"/>
      <c r="BO88" s="137"/>
      <c r="BP88" s="137"/>
      <c r="BQ88" s="136"/>
      <c r="BR88" s="136"/>
      <c r="BS88" s="136"/>
      <c r="BT88" s="136"/>
      <c r="BU88" s="136"/>
      <c r="BV88" s="136"/>
      <c r="BW88" s="139"/>
      <c r="BX88" s="136"/>
      <c r="BY88" s="137"/>
      <c r="BZ88" s="136"/>
      <c r="CA88" s="137"/>
      <c r="CB88" s="136"/>
      <c r="CC88" s="136"/>
      <c r="CD88" s="137"/>
      <c r="CE88" s="137"/>
      <c r="CF88" s="137"/>
      <c r="CG88" s="136"/>
      <c r="CH88" s="136"/>
      <c r="CI88" s="136"/>
      <c r="CJ88" s="136"/>
      <c r="CK88" s="136"/>
      <c r="CL88" s="136"/>
      <c r="CM88" s="136"/>
      <c r="CN88" s="136"/>
      <c r="CO88" s="136"/>
      <c r="CP88" s="136"/>
      <c r="CQ88" s="137"/>
      <c r="CR88" s="136"/>
      <c r="CS88" s="136"/>
      <c r="CT88" s="136"/>
      <c r="CU88" s="136"/>
      <c r="CV88" s="136"/>
      <c r="CW88" s="136"/>
      <c r="CX88" s="136"/>
      <c r="CY88" s="136"/>
      <c r="CZ88" s="136"/>
      <c r="DA88" s="136"/>
      <c r="DB88" s="136"/>
      <c r="DC88" s="136"/>
      <c r="DD88" s="136"/>
      <c r="DE88" s="136"/>
      <c r="DF88" s="136"/>
      <c r="DG88" s="137"/>
      <c r="DH88" s="136"/>
      <c r="DI88" s="136"/>
      <c r="DJ88" s="137"/>
      <c r="DK88" s="137"/>
      <c r="DL88" s="137"/>
      <c r="DM88" s="137"/>
      <c r="DN88" s="137"/>
    </row>
    <row r="89" spans="1:118" s="84" customFormat="1" ht="15" customHeight="1">
      <c r="A89" s="137"/>
      <c r="B89" s="137"/>
      <c r="C89" s="137"/>
      <c r="D89" s="137"/>
      <c r="E89" s="137"/>
      <c r="F89" s="137"/>
      <c r="G89" s="137"/>
      <c r="H89" s="137"/>
      <c r="I89" s="137"/>
      <c r="J89" s="136"/>
      <c r="K89" s="136"/>
      <c r="L89" s="136"/>
      <c r="M89" s="136"/>
      <c r="N89" s="136"/>
      <c r="O89" s="136"/>
      <c r="P89" s="139"/>
      <c r="Q89" s="136"/>
      <c r="R89" s="137"/>
      <c r="S89" s="136"/>
      <c r="T89" s="137"/>
      <c r="U89" s="136"/>
      <c r="V89" s="136"/>
      <c r="W89" s="137"/>
      <c r="X89" s="137"/>
      <c r="Y89" s="137"/>
      <c r="Z89" s="136"/>
      <c r="AA89" s="136"/>
      <c r="AB89" s="136"/>
      <c r="AC89" s="136"/>
      <c r="AD89" s="136"/>
      <c r="AE89" s="136"/>
      <c r="AF89" s="136"/>
      <c r="AG89" s="136"/>
      <c r="AH89" s="136"/>
      <c r="AI89" s="136"/>
      <c r="AJ89" s="137"/>
      <c r="AK89" s="136"/>
      <c r="AL89" s="136"/>
      <c r="AM89" s="136"/>
      <c r="AN89" s="136"/>
      <c r="AO89" s="136"/>
      <c r="AP89" s="136"/>
      <c r="AQ89" s="136"/>
      <c r="AR89" s="136"/>
      <c r="AS89" s="136"/>
      <c r="AT89" s="136"/>
      <c r="AU89" s="136"/>
      <c r="AV89" s="136"/>
      <c r="AW89" s="136"/>
      <c r="AX89" s="136"/>
      <c r="AY89" s="136"/>
      <c r="AZ89" s="137"/>
      <c r="BA89" s="136"/>
      <c r="BB89" s="136"/>
      <c r="BC89" s="137"/>
      <c r="BD89" s="137"/>
      <c r="BE89" s="137"/>
      <c r="BF89" s="137"/>
      <c r="BG89" s="137"/>
      <c r="BH89" s="137"/>
      <c r="BI89" s="137"/>
      <c r="BJ89" s="137"/>
      <c r="BK89" s="137"/>
      <c r="BL89" s="137"/>
      <c r="BM89" s="137"/>
      <c r="BN89" s="137"/>
      <c r="BO89" s="137"/>
      <c r="BP89" s="137"/>
      <c r="BQ89" s="136"/>
      <c r="BR89" s="136"/>
      <c r="BS89" s="136"/>
      <c r="BT89" s="136"/>
      <c r="BU89" s="136"/>
      <c r="BV89" s="136"/>
      <c r="BW89" s="139"/>
      <c r="BX89" s="136"/>
      <c r="BY89" s="137"/>
      <c r="BZ89" s="136"/>
      <c r="CA89" s="137"/>
      <c r="CB89" s="136"/>
      <c r="CC89" s="136"/>
      <c r="CD89" s="137"/>
      <c r="CE89" s="137"/>
      <c r="CF89" s="137"/>
      <c r="CG89" s="136"/>
      <c r="CH89" s="136"/>
      <c r="CI89" s="136"/>
      <c r="CJ89" s="136"/>
      <c r="CK89" s="136"/>
      <c r="CL89" s="136"/>
      <c r="CM89" s="136"/>
      <c r="CN89" s="136"/>
      <c r="CO89" s="136"/>
      <c r="CP89" s="136"/>
      <c r="CQ89" s="137"/>
      <c r="CR89" s="136"/>
      <c r="CS89" s="136"/>
      <c r="CT89" s="136"/>
      <c r="CU89" s="136"/>
      <c r="CV89" s="136"/>
      <c r="CW89" s="136"/>
      <c r="CX89" s="136"/>
      <c r="CY89" s="136"/>
      <c r="CZ89" s="136"/>
      <c r="DA89" s="136"/>
      <c r="DB89" s="136"/>
      <c r="DC89" s="136"/>
      <c r="DD89" s="136"/>
      <c r="DE89" s="136"/>
      <c r="DF89" s="136"/>
      <c r="DG89" s="137"/>
      <c r="DH89" s="136"/>
      <c r="DI89" s="136"/>
      <c r="DJ89" s="137"/>
      <c r="DK89" s="137"/>
      <c r="DL89" s="137"/>
      <c r="DM89" s="137"/>
      <c r="DN89" s="137"/>
    </row>
    <row r="90" spans="3:112" s="137" customFormat="1" ht="15" customHeight="1">
      <c r="C90" s="361"/>
      <c r="D90" s="362"/>
      <c r="E90" s="427"/>
      <c r="F90" s="362"/>
      <c r="G90" s="362"/>
      <c r="H90" s="362"/>
      <c r="AV90" s="361"/>
      <c r="AW90" s="362"/>
      <c r="AX90" s="362"/>
      <c r="AY90" s="430"/>
      <c r="AZ90" s="430"/>
      <c r="BA90" s="362"/>
      <c r="BJ90" s="361"/>
      <c r="BK90" s="362"/>
      <c r="BL90" s="427"/>
      <c r="BM90" s="362"/>
      <c r="BN90" s="362"/>
      <c r="BO90" s="362"/>
      <c r="DC90" s="361"/>
      <c r="DD90" s="362"/>
      <c r="DE90" s="362"/>
      <c r="DF90" s="430"/>
      <c r="DG90" s="430"/>
      <c r="DH90" s="362"/>
    </row>
    <row r="91" spans="3:112" s="137" customFormat="1" ht="15" customHeight="1">
      <c r="C91" s="361"/>
      <c r="D91" s="362"/>
      <c r="E91" s="427"/>
      <c r="F91" s="362"/>
      <c r="I91" s="136"/>
      <c r="J91" s="136"/>
      <c r="K91" s="136"/>
      <c r="L91" s="136"/>
      <c r="M91" s="136"/>
      <c r="N91" s="136"/>
      <c r="O91" s="136"/>
      <c r="P91" s="136"/>
      <c r="AA91" s="136"/>
      <c r="AB91" s="136"/>
      <c r="AC91" s="136"/>
      <c r="AD91" s="136"/>
      <c r="AE91" s="136"/>
      <c r="AF91" s="136"/>
      <c r="AG91" s="136"/>
      <c r="AH91" s="136"/>
      <c r="AS91" s="136"/>
      <c r="AT91" s="136"/>
      <c r="AU91" s="136"/>
      <c r="AV91" s="136"/>
      <c r="AW91" s="136"/>
      <c r="AX91" s="136"/>
      <c r="AY91" s="136"/>
      <c r="AZ91" s="136"/>
      <c r="BJ91" s="361"/>
      <c r="BK91" s="362"/>
      <c r="BL91" s="427"/>
      <c r="BM91" s="362"/>
      <c r="BP91" s="821"/>
      <c r="BQ91" s="821"/>
      <c r="BR91" s="821"/>
      <c r="BS91" s="821"/>
      <c r="BT91" s="821"/>
      <c r="BU91" s="821"/>
      <c r="BV91" s="821"/>
      <c r="BW91" s="821"/>
      <c r="CG91" s="157"/>
      <c r="CJ91" s="821"/>
      <c r="CK91" s="821"/>
      <c r="CL91" s="821"/>
      <c r="CM91" s="821"/>
      <c r="CP91" s="346"/>
      <c r="CY91" s="157"/>
      <c r="DB91" s="821"/>
      <c r="DC91" s="821"/>
      <c r="DD91" s="821"/>
      <c r="DE91" s="821"/>
      <c r="DH91" s="346"/>
    </row>
    <row r="92" spans="1:117" s="137" customFormat="1" ht="15" customHeight="1">
      <c r="A92" s="138"/>
      <c r="B92" s="138"/>
      <c r="C92" s="361"/>
      <c r="D92" s="439"/>
      <c r="E92" s="427"/>
      <c r="F92" s="362"/>
      <c r="G92" s="380"/>
      <c r="H92" s="380"/>
      <c r="I92" s="380"/>
      <c r="J92" s="380"/>
      <c r="K92" s="380"/>
      <c r="L92" s="136"/>
      <c r="M92" s="367"/>
      <c r="N92" s="367"/>
      <c r="O92" s="367"/>
      <c r="P92" s="367"/>
      <c r="Q92" s="367"/>
      <c r="R92" s="367"/>
      <c r="Y92" s="380"/>
      <c r="Z92" s="380"/>
      <c r="AA92" s="380"/>
      <c r="AB92" s="380"/>
      <c r="AC92" s="380"/>
      <c r="AD92" s="136"/>
      <c r="AE92" s="367"/>
      <c r="AF92" s="367"/>
      <c r="AG92" s="367"/>
      <c r="AH92" s="367"/>
      <c r="AI92" s="367"/>
      <c r="AJ92" s="367"/>
      <c r="AQ92" s="380"/>
      <c r="AR92" s="380"/>
      <c r="AS92" s="380"/>
      <c r="AT92" s="380"/>
      <c r="AU92" s="380"/>
      <c r="AV92" s="136"/>
      <c r="AW92" s="367"/>
      <c r="AX92" s="367"/>
      <c r="AY92" s="367"/>
      <c r="AZ92" s="367"/>
      <c r="BA92" s="367"/>
      <c r="BB92" s="367"/>
      <c r="BD92" s="439"/>
      <c r="BE92" s="439"/>
      <c r="BF92" s="439"/>
      <c r="BH92" s="138"/>
      <c r="BI92" s="138"/>
      <c r="BJ92" s="361"/>
      <c r="BK92" s="439"/>
      <c r="BL92" s="427"/>
      <c r="BM92" s="362"/>
      <c r="BN92" s="380"/>
      <c r="BO92" s="460"/>
      <c r="BP92" s="461"/>
      <c r="BQ92" s="461"/>
      <c r="BR92" s="461"/>
      <c r="BS92" s="462"/>
      <c r="BT92" s="463"/>
      <c r="BU92" s="463"/>
      <c r="BV92" s="463"/>
      <c r="BW92" s="463"/>
      <c r="BX92" s="464"/>
      <c r="BY92" s="367"/>
      <c r="CG92" s="460"/>
      <c r="CH92" s="461"/>
      <c r="CI92" s="461"/>
      <c r="CJ92" s="461"/>
      <c r="CK92" s="462"/>
      <c r="CL92" s="463"/>
      <c r="CM92" s="463"/>
      <c r="CN92" s="463"/>
      <c r="CO92" s="463"/>
      <c r="CP92" s="464"/>
      <c r="CQ92" s="367"/>
      <c r="CY92" s="460"/>
      <c r="CZ92" s="461"/>
      <c r="DA92" s="461"/>
      <c r="DB92" s="461"/>
      <c r="DC92" s="462"/>
      <c r="DD92" s="463"/>
      <c r="DE92" s="463"/>
      <c r="DF92" s="463"/>
      <c r="DG92" s="463"/>
      <c r="DH92" s="464"/>
      <c r="DK92" s="439"/>
      <c r="DL92" s="439"/>
      <c r="DM92" s="439"/>
    </row>
    <row r="93" spans="1:117" s="137" customFormat="1" ht="15" customHeight="1">
      <c r="A93" s="136"/>
      <c r="B93" s="139"/>
      <c r="C93" s="439"/>
      <c r="D93" s="361"/>
      <c r="E93" s="362"/>
      <c r="F93" s="362"/>
      <c r="G93" s="380"/>
      <c r="H93" s="380"/>
      <c r="I93" s="380"/>
      <c r="J93" s="380"/>
      <c r="K93" s="389"/>
      <c r="L93" s="389"/>
      <c r="M93" s="389"/>
      <c r="N93" s="389"/>
      <c r="O93" s="367"/>
      <c r="P93" s="367"/>
      <c r="Q93" s="367"/>
      <c r="R93" s="367"/>
      <c r="Y93" s="380"/>
      <c r="Z93" s="380"/>
      <c r="AA93" s="380"/>
      <c r="AB93" s="380"/>
      <c r="AC93" s="389"/>
      <c r="AD93" s="389"/>
      <c r="AE93" s="389"/>
      <c r="AF93" s="389"/>
      <c r="AG93" s="367"/>
      <c r="AH93" s="367"/>
      <c r="AI93" s="367"/>
      <c r="AJ93" s="367"/>
      <c r="AQ93" s="380"/>
      <c r="AR93" s="380"/>
      <c r="AS93" s="380"/>
      <c r="AT93" s="380"/>
      <c r="AU93" s="389"/>
      <c r="AV93" s="389"/>
      <c r="AW93" s="389"/>
      <c r="AX93" s="389"/>
      <c r="AY93" s="367"/>
      <c r="AZ93" s="367"/>
      <c r="BA93" s="367"/>
      <c r="BB93" s="367"/>
      <c r="BC93" s="361"/>
      <c r="BE93" s="146"/>
      <c r="BF93" s="136"/>
      <c r="BH93" s="136"/>
      <c r="BI93" s="139"/>
      <c r="BJ93" s="439"/>
      <c r="BK93" s="361"/>
      <c r="BL93" s="362"/>
      <c r="BM93" s="362"/>
      <c r="BN93" s="380"/>
      <c r="BO93" s="465"/>
      <c r="BP93" s="380"/>
      <c r="BQ93" s="380"/>
      <c r="BR93" s="882"/>
      <c r="BS93" s="882"/>
      <c r="BT93" s="882"/>
      <c r="BU93" s="882"/>
      <c r="BV93" s="367"/>
      <c r="BW93" s="367"/>
      <c r="BX93" s="466"/>
      <c r="BY93" s="367"/>
      <c r="CG93" s="465"/>
      <c r="CH93" s="380"/>
      <c r="CI93" s="380"/>
      <c r="CJ93" s="882"/>
      <c r="CK93" s="882"/>
      <c r="CL93" s="882"/>
      <c r="CM93" s="882"/>
      <c r="CN93" s="367"/>
      <c r="CO93" s="367"/>
      <c r="CP93" s="466"/>
      <c r="CQ93" s="367"/>
      <c r="CY93" s="465"/>
      <c r="CZ93" s="380"/>
      <c r="DA93" s="380"/>
      <c r="DB93" s="882"/>
      <c r="DC93" s="882"/>
      <c r="DD93" s="882"/>
      <c r="DE93" s="882"/>
      <c r="DF93" s="367"/>
      <c r="DG93" s="367"/>
      <c r="DH93" s="466"/>
      <c r="DJ93" s="361"/>
      <c r="DL93" s="146"/>
      <c r="DM93" s="136"/>
    </row>
    <row r="94" spans="1:117" s="137" customFormat="1" ht="15" customHeight="1">
      <c r="A94" s="136"/>
      <c r="B94" s="139"/>
      <c r="C94" s="439"/>
      <c r="D94" s="361"/>
      <c r="E94" s="362"/>
      <c r="F94" s="362"/>
      <c r="G94" s="380"/>
      <c r="H94" s="380"/>
      <c r="I94" s="157"/>
      <c r="J94" s="380"/>
      <c r="K94" s="389"/>
      <c r="L94" s="389"/>
      <c r="M94" s="389"/>
      <c r="N94" s="389"/>
      <c r="O94" s="367"/>
      <c r="P94" s="136"/>
      <c r="Q94" s="367"/>
      <c r="R94" s="367"/>
      <c r="Y94" s="380"/>
      <c r="Z94" s="380"/>
      <c r="AA94" s="157"/>
      <c r="AB94" s="380"/>
      <c r="AC94" s="389"/>
      <c r="AD94" s="389"/>
      <c r="AE94" s="389"/>
      <c r="AF94" s="389"/>
      <c r="AG94" s="367"/>
      <c r="AH94" s="136"/>
      <c r="AI94" s="367"/>
      <c r="AJ94" s="367"/>
      <c r="AQ94" s="380"/>
      <c r="AR94" s="380"/>
      <c r="AS94" s="157"/>
      <c r="AT94" s="380"/>
      <c r="AU94" s="389"/>
      <c r="AV94" s="389"/>
      <c r="AW94" s="389"/>
      <c r="AX94" s="389"/>
      <c r="AY94" s="367"/>
      <c r="AZ94" s="136"/>
      <c r="BA94" s="367"/>
      <c r="BB94" s="367"/>
      <c r="BC94" s="361"/>
      <c r="BE94" s="146"/>
      <c r="BF94" s="136"/>
      <c r="BH94" s="136"/>
      <c r="BI94" s="139"/>
      <c r="BJ94" s="439"/>
      <c r="BK94" s="361"/>
      <c r="BL94" s="362"/>
      <c r="BM94" s="362"/>
      <c r="BN94" s="380"/>
      <c r="BO94" s="465"/>
      <c r="BP94" s="157"/>
      <c r="BQ94" s="380"/>
      <c r="BR94" s="882"/>
      <c r="BS94" s="882"/>
      <c r="BT94" s="882"/>
      <c r="BU94" s="882"/>
      <c r="BV94" s="367"/>
      <c r="BW94" s="136"/>
      <c r="BX94" s="466"/>
      <c r="BY94" s="367"/>
      <c r="CF94" s="157"/>
      <c r="CG94" s="465"/>
      <c r="CH94" s="157"/>
      <c r="CI94" s="380"/>
      <c r="CJ94" s="882"/>
      <c r="CK94" s="882"/>
      <c r="CL94" s="882"/>
      <c r="CM94" s="882"/>
      <c r="CN94" s="367"/>
      <c r="CO94" s="136"/>
      <c r="CP94" s="466"/>
      <c r="CQ94" s="136"/>
      <c r="CX94" s="157"/>
      <c r="CY94" s="465"/>
      <c r="CZ94" s="157"/>
      <c r="DA94" s="380"/>
      <c r="DB94" s="882"/>
      <c r="DC94" s="882"/>
      <c r="DD94" s="882"/>
      <c r="DE94" s="882"/>
      <c r="DF94" s="367"/>
      <c r="DG94" s="136"/>
      <c r="DH94" s="466"/>
      <c r="DI94" s="136"/>
      <c r="DJ94" s="361"/>
      <c r="DL94" s="146"/>
      <c r="DM94" s="136"/>
    </row>
    <row r="95" spans="1:118" s="84" customFormat="1" ht="15" customHeight="1">
      <c r="A95" s="136"/>
      <c r="B95" s="139"/>
      <c r="C95" s="137"/>
      <c r="D95" s="137"/>
      <c r="E95" s="137"/>
      <c r="F95" s="136"/>
      <c r="G95" s="380"/>
      <c r="H95" s="380"/>
      <c r="I95" s="380"/>
      <c r="J95" s="380"/>
      <c r="K95" s="389"/>
      <c r="L95" s="389"/>
      <c r="M95" s="389"/>
      <c r="N95" s="389"/>
      <c r="O95" s="367"/>
      <c r="P95" s="367"/>
      <c r="Q95" s="367"/>
      <c r="R95" s="367"/>
      <c r="S95" s="136"/>
      <c r="T95" s="148"/>
      <c r="U95" s="136"/>
      <c r="V95" s="136"/>
      <c r="W95" s="136"/>
      <c r="X95" s="136"/>
      <c r="Y95" s="380"/>
      <c r="Z95" s="380"/>
      <c r="AA95" s="380"/>
      <c r="AB95" s="380"/>
      <c r="AC95" s="389"/>
      <c r="AD95" s="389"/>
      <c r="AE95" s="389"/>
      <c r="AF95" s="389"/>
      <c r="AG95" s="367"/>
      <c r="AH95" s="367"/>
      <c r="AI95" s="367"/>
      <c r="AJ95" s="367"/>
      <c r="AK95" s="136"/>
      <c r="AL95" s="148"/>
      <c r="AM95" s="136"/>
      <c r="AN95" s="136"/>
      <c r="AO95" s="136"/>
      <c r="AP95" s="136"/>
      <c r="AQ95" s="380"/>
      <c r="AR95" s="380"/>
      <c r="AS95" s="380"/>
      <c r="AT95" s="380"/>
      <c r="AU95" s="389"/>
      <c r="AV95" s="389"/>
      <c r="AW95" s="389"/>
      <c r="AX95" s="389"/>
      <c r="AY95" s="367"/>
      <c r="AZ95" s="367"/>
      <c r="BA95" s="367"/>
      <c r="BB95" s="367"/>
      <c r="BC95" s="136"/>
      <c r="BD95" s="137"/>
      <c r="BE95" s="139"/>
      <c r="BF95" s="136"/>
      <c r="BG95" s="137"/>
      <c r="BH95" s="136"/>
      <c r="BI95" s="139"/>
      <c r="BJ95" s="137"/>
      <c r="BK95" s="137"/>
      <c r="BL95" s="137"/>
      <c r="BM95" s="136"/>
      <c r="BN95" s="380"/>
      <c r="BO95" s="465"/>
      <c r="BP95" s="380"/>
      <c r="BQ95" s="380"/>
      <c r="BR95" s="882"/>
      <c r="BS95" s="882"/>
      <c r="BT95" s="882"/>
      <c r="BU95" s="882"/>
      <c r="BV95" s="367"/>
      <c r="BW95" s="367"/>
      <c r="BX95" s="466"/>
      <c r="BY95" s="367"/>
      <c r="BZ95" s="136"/>
      <c r="CA95" s="148"/>
      <c r="CB95" s="136"/>
      <c r="CC95" s="136"/>
      <c r="CD95" s="136"/>
      <c r="CE95" s="136"/>
      <c r="CF95" s="148"/>
      <c r="CG95" s="465"/>
      <c r="CH95" s="380"/>
      <c r="CI95" s="380"/>
      <c r="CJ95" s="882"/>
      <c r="CK95" s="882"/>
      <c r="CL95" s="882"/>
      <c r="CM95" s="882"/>
      <c r="CN95" s="367"/>
      <c r="CO95" s="367"/>
      <c r="CP95" s="466"/>
      <c r="CQ95" s="367"/>
      <c r="CR95" s="136"/>
      <c r="CS95" s="148"/>
      <c r="CT95" s="136"/>
      <c r="CU95" s="136"/>
      <c r="CV95" s="136"/>
      <c r="CW95" s="136"/>
      <c r="CX95" s="148"/>
      <c r="CY95" s="465"/>
      <c r="CZ95" s="380"/>
      <c r="DA95" s="380"/>
      <c r="DB95" s="882"/>
      <c r="DC95" s="882"/>
      <c r="DD95" s="882"/>
      <c r="DE95" s="882"/>
      <c r="DF95" s="367"/>
      <c r="DG95" s="367"/>
      <c r="DH95" s="466"/>
      <c r="DI95" s="136"/>
      <c r="DJ95" s="136"/>
      <c r="DK95" s="137"/>
      <c r="DL95" s="139"/>
      <c r="DM95" s="136"/>
      <c r="DN95" s="137"/>
    </row>
    <row r="96" spans="1:118" s="84" customFormat="1" ht="15" customHeight="1">
      <c r="A96" s="136"/>
      <c r="B96" s="139"/>
      <c r="C96" s="137"/>
      <c r="D96" s="137"/>
      <c r="E96" s="136"/>
      <c r="F96" s="136"/>
      <c r="G96" s="380"/>
      <c r="H96" s="380"/>
      <c r="I96" s="380"/>
      <c r="J96" s="380"/>
      <c r="K96" s="389"/>
      <c r="L96" s="389"/>
      <c r="M96" s="389"/>
      <c r="N96" s="389"/>
      <c r="O96" s="367"/>
      <c r="P96" s="367"/>
      <c r="Q96" s="367"/>
      <c r="R96" s="367"/>
      <c r="S96" s="136"/>
      <c r="T96" s="136"/>
      <c r="U96" s="136"/>
      <c r="V96" s="136"/>
      <c r="W96" s="136"/>
      <c r="X96" s="136"/>
      <c r="Y96" s="380"/>
      <c r="Z96" s="380"/>
      <c r="AA96" s="380"/>
      <c r="AB96" s="380"/>
      <c r="AC96" s="389"/>
      <c r="AD96" s="389"/>
      <c r="AE96" s="389"/>
      <c r="AF96" s="389"/>
      <c r="AG96" s="367"/>
      <c r="AH96" s="367"/>
      <c r="AI96" s="367"/>
      <c r="AJ96" s="367"/>
      <c r="AK96" s="136"/>
      <c r="AL96" s="136"/>
      <c r="AM96" s="136"/>
      <c r="AN96" s="136"/>
      <c r="AO96" s="136"/>
      <c r="AP96" s="136"/>
      <c r="AQ96" s="380"/>
      <c r="AR96" s="380"/>
      <c r="AS96" s="380"/>
      <c r="AT96" s="380"/>
      <c r="AU96" s="389"/>
      <c r="AV96" s="389"/>
      <c r="AW96" s="389"/>
      <c r="AX96" s="389"/>
      <c r="AY96" s="367"/>
      <c r="AZ96" s="367"/>
      <c r="BA96" s="367"/>
      <c r="BB96" s="367"/>
      <c r="BC96" s="136"/>
      <c r="BD96" s="136"/>
      <c r="BE96" s="137"/>
      <c r="BF96" s="136"/>
      <c r="BG96" s="137"/>
      <c r="BH96" s="136"/>
      <c r="BI96" s="139"/>
      <c r="BJ96" s="137"/>
      <c r="BK96" s="137"/>
      <c r="BL96" s="136"/>
      <c r="BM96" s="136"/>
      <c r="BN96" s="380"/>
      <c r="BO96" s="467"/>
      <c r="BP96" s="468"/>
      <c r="BQ96" s="468"/>
      <c r="BR96" s="883"/>
      <c r="BS96" s="883"/>
      <c r="BT96" s="883"/>
      <c r="BU96" s="883"/>
      <c r="BV96" s="469"/>
      <c r="BW96" s="469"/>
      <c r="BX96" s="470"/>
      <c r="BY96" s="367"/>
      <c r="BZ96" s="136"/>
      <c r="CA96" s="136"/>
      <c r="CB96" s="136"/>
      <c r="CC96" s="136"/>
      <c r="CD96" s="136"/>
      <c r="CE96" s="136"/>
      <c r="CF96" s="136"/>
      <c r="CG96" s="467"/>
      <c r="CH96" s="468"/>
      <c r="CI96" s="468"/>
      <c r="CJ96" s="883"/>
      <c r="CK96" s="883"/>
      <c r="CL96" s="883"/>
      <c r="CM96" s="883"/>
      <c r="CN96" s="469"/>
      <c r="CO96" s="469"/>
      <c r="CP96" s="470"/>
      <c r="CQ96" s="367"/>
      <c r="CR96" s="136"/>
      <c r="CS96" s="136"/>
      <c r="CT96" s="136"/>
      <c r="CU96" s="136"/>
      <c r="CV96" s="136"/>
      <c r="CW96" s="136"/>
      <c r="CX96" s="136"/>
      <c r="CY96" s="467"/>
      <c r="CZ96" s="468"/>
      <c r="DA96" s="468"/>
      <c r="DB96" s="883"/>
      <c r="DC96" s="883"/>
      <c r="DD96" s="883"/>
      <c r="DE96" s="883"/>
      <c r="DF96" s="469"/>
      <c r="DG96" s="469"/>
      <c r="DH96" s="470"/>
      <c r="DI96" s="136"/>
      <c r="DJ96" s="136"/>
      <c r="DK96" s="136"/>
      <c r="DL96" s="137"/>
      <c r="DM96" s="136"/>
      <c r="DN96" s="137"/>
    </row>
    <row r="97" spans="1:118" s="84" customFormat="1" ht="15" customHeight="1">
      <c r="A97" s="138"/>
      <c r="B97" s="457"/>
      <c r="C97" s="137"/>
      <c r="D97" s="137"/>
      <c r="E97" s="136"/>
      <c r="F97" s="136"/>
      <c r="G97" s="157"/>
      <c r="H97" s="137"/>
      <c r="I97" s="137"/>
      <c r="J97" s="137"/>
      <c r="K97" s="136"/>
      <c r="L97" s="136"/>
      <c r="M97" s="136"/>
      <c r="N97" s="136"/>
      <c r="O97" s="137"/>
      <c r="P97" s="137"/>
      <c r="Q97" s="137"/>
      <c r="R97" s="346"/>
      <c r="S97" s="136"/>
      <c r="T97" s="136"/>
      <c r="U97" s="136"/>
      <c r="V97" s="136"/>
      <c r="W97" s="136"/>
      <c r="X97" s="136"/>
      <c r="Y97" s="157"/>
      <c r="Z97" s="137"/>
      <c r="AA97" s="137"/>
      <c r="AB97" s="137"/>
      <c r="AC97" s="136"/>
      <c r="AD97" s="136"/>
      <c r="AE97" s="136"/>
      <c r="AF97" s="136"/>
      <c r="AG97" s="137"/>
      <c r="AH97" s="137"/>
      <c r="AI97" s="137"/>
      <c r="AJ97" s="346"/>
      <c r="AK97" s="136"/>
      <c r="AL97" s="136"/>
      <c r="AM97" s="136"/>
      <c r="AN97" s="136"/>
      <c r="AO97" s="136"/>
      <c r="AP97" s="136"/>
      <c r="AQ97" s="157"/>
      <c r="AR97" s="137"/>
      <c r="AS97" s="137"/>
      <c r="AT97" s="137"/>
      <c r="AU97" s="136"/>
      <c r="AV97" s="136"/>
      <c r="AW97" s="136"/>
      <c r="AX97" s="136"/>
      <c r="AY97" s="137"/>
      <c r="AZ97" s="137"/>
      <c r="BA97" s="137"/>
      <c r="BB97" s="346"/>
      <c r="BC97" s="136"/>
      <c r="BD97" s="136"/>
      <c r="BE97" s="137"/>
      <c r="BF97" s="138"/>
      <c r="BG97" s="137"/>
      <c r="BH97" s="138"/>
      <c r="BI97" s="457"/>
      <c r="BJ97" s="137"/>
      <c r="BK97" s="137"/>
      <c r="BL97" s="136"/>
      <c r="BM97" s="136"/>
      <c r="BN97" s="157"/>
      <c r="BO97" s="137"/>
      <c r="BP97" s="137"/>
      <c r="BQ97" s="137"/>
      <c r="BR97" s="821"/>
      <c r="BS97" s="821"/>
      <c r="BT97" s="821"/>
      <c r="BU97" s="821"/>
      <c r="BV97" s="137"/>
      <c r="BW97" s="137"/>
      <c r="BX97" s="137"/>
      <c r="BY97" s="346"/>
      <c r="BZ97" s="136"/>
      <c r="CA97" s="136"/>
      <c r="CB97" s="136"/>
      <c r="CC97" s="136"/>
      <c r="CD97" s="136"/>
      <c r="CE97" s="136"/>
      <c r="CF97" s="136"/>
      <c r="CG97" s="157"/>
      <c r="CH97" s="137"/>
      <c r="CI97" s="137"/>
      <c r="CJ97" s="821"/>
      <c r="CK97" s="821"/>
      <c r="CL97" s="821"/>
      <c r="CM97" s="821"/>
      <c r="CN97" s="137"/>
      <c r="CO97" s="137"/>
      <c r="CP97" s="346"/>
      <c r="CQ97" s="136"/>
      <c r="CR97" s="136"/>
      <c r="CS97" s="136"/>
      <c r="CT97" s="136"/>
      <c r="CU97" s="136"/>
      <c r="CV97" s="136"/>
      <c r="CW97" s="136"/>
      <c r="CX97" s="137"/>
      <c r="CY97" s="157"/>
      <c r="CZ97" s="137"/>
      <c r="DA97" s="137"/>
      <c r="DB97" s="821"/>
      <c r="DC97" s="821"/>
      <c r="DD97" s="821"/>
      <c r="DE97" s="821"/>
      <c r="DF97" s="136"/>
      <c r="DG97" s="136"/>
      <c r="DH97" s="346"/>
      <c r="DI97" s="136"/>
      <c r="DJ97" s="136"/>
      <c r="DK97" s="136"/>
      <c r="DL97" s="137"/>
      <c r="DM97" s="138"/>
      <c r="DN97" s="137"/>
    </row>
    <row r="98" spans="1:118" s="84" customFormat="1" ht="15" customHeight="1">
      <c r="A98" s="138"/>
      <c r="B98" s="457"/>
      <c r="C98" s="137"/>
      <c r="D98" s="137"/>
      <c r="E98" s="157"/>
      <c r="F98" s="136"/>
      <c r="G98" s="136"/>
      <c r="H98" s="136"/>
      <c r="I98" s="136"/>
      <c r="J98" s="136"/>
      <c r="K98" s="136"/>
      <c r="L98" s="136"/>
      <c r="M98" s="137"/>
      <c r="N98" s="137"/>
      <c r="O98" s="137"/>
      <c r="P98" s="137"/>
      <c r="Q98" s="137"/>
      <c r="R98" s="137"/>
      <c r="S98" s="157"/>
      <c r="T98" s="136"/>
      <c r="U98" s="136"/>
      <c r="V98" s="136"/>
      <c r="W98" s="136"/>
      <c r="X98" s="136"/>
      <c r="Y98" s="136"/>
      <c r="Z98" s="136"/>
      <c r="AA98" s="137"/>
      <c r="AB98" s="137"/>
      <c r="AC98" s="137"/>
      <c r="AD98" s="137"/>
      <c r="AE98" s="137"/>
      <c r="AF98" s="137"/>
      <c r="AG98" s="137"/>
      <c r="AH98" s="137"/>
      <c r="AI98" s="157"/>
      <c r="AJ98" s="136"/>
      <c r="AK98" s="136"/>
      <c r="AL98" s="136"/>
      <c r="AM98" s="136"/>
      <c r="AN98" s="136"/>
      <c r="AO98" s="136"/>
      <c r="AP98" s="136"/>
      <c r="AQ98" s="137"/>
      <c r="AR98" s="136"/>
      <c r="AS98" s="137"/>
      <c r="AT98" s="137"/>
      <c r="AU98" s="137"/>
      <c r="AV98" s="137"/>
      <c r="AW98" s="157"/>
      <c r="AX98" s="136"/>
      <c r="AY98" s="136"/>
      <c r="AZ98" s="136"/>
      <c r="BA98" s="136"/>
      <c r="BB98" s="136"/>
      <c r="BC98" s="136"/>
      <c r="BD98" s="136"/>
      <c r="BE98" s="137"/>
      <c r="BF98" s="138"/>
      <c r="BG98" s="137"/>
      <c r="BH98" s="138"/>
      <c r="BI98" s="457"/>
      <c r="BJ98" s="137"/>
      <c r="BK98" s="137"/>
      <c r="BL98" s="157"/>
      <c r="BM98" s="136"/>
      <c r="BN98" s="136"/>
      <c r="BO98" s="136"/>
      <c r="BP98" s="136"/>
      <c r="BQ98" s="136"/>
      <c r="BR98" s="136"/>
      <c r="BS98" s="136"/>
      <c r="BT98" s="137"/>
      <c r="BU98" s="137"/>
      <c r="BV98" s="137"/>
      <c r="BW98" s="137"/>
      <c r="BX98" s="137"/>
      <c r="BY98" s="137"/>
      <c r="BZ98" s="157"/>
      <c r="CA98" s="136"/>
      <c r="CB98" s="136"/>
      <c r="CC98" s="136"/>
      <c r="CD98" s="136"/>
      <c r="CE98" s="136"/>
      <c r="CF98" s="136"/>
      <c r="CG98" s="136"/>
      <c r="CH98" s="137"/>
      <c r="CI98" s="137"/>
      <c r="CJ98" s="137"/>
      <c r="CK98" s="137"/>
      <c r="CL98" s="137"/>
      <c r="CM98" s="137"/>
      <c r="CN98" s="137"/>
      <c r="CO98" s="137"/>
      <c r="CP98" s="157"/>
      <c r="CQ98" s="136"/>
      <c r="CR98" s="136"/>
      <c r="CS98" s="136"/>
      <c r="CT98" s="136"/>
      <c r="CU98" s="136"/>
      <c r="CV98" s="136"/>
      <c r="CW98" s="136"/>
      <c r="CX98" s="137"/>
      <c r="CY98" s="136"/>
      <c r="CZ98" s="137"/>
      <c r="DA98" s="137"/>
      <c r="DB98" s="137"/>
      <c r="DC98" s="137"/>
      <c r="DD98" s="157"/>
      <c r="DE98" s="136"/>
      <c r="DF98" s="136"/>
      <c r="DG98" s="136"/>
      <c r="DH98" s="136"/>
      <c r="DI98" s="136"/>
      <c r="DJ98" s="136"/>
      <c r="DK98" s="136"/>
      <c r="DL98" s="137"/>
      <c r="DM98" s="138"/>
      <c r="DN98" s="137"/>
    </row>
    <row r="99" spans="1:118" s="84" customFormat="1" ht="15" customHeight="1">
      <c r="A99" s="138"/>
      <c r="B99" s="457"/>
      <c r="C99" s="137"/>
      <c r="D99" s="137"/>
      <c r="E99" s="136"/>
      <c r="F99" s="136"/>
      <c r="G99" s="136"/>
      <c r="H99" s="136"/>
      <c r="I99" s="136"/>
      <c r="J99" s="136"/>
      <c r="K99" s="136"/>
      <c r="L99" s="136"/>
      <c r="M99" s="137"/>
      <c r="N99" s="137"/>
      <c r="O99" s="137"/>
      <c r="P99" s="137"/>
      <c r="Q99" s="137"/>
      <c r="R99" s="137"/>
      <c r="S99" s="136"/>
      <c r="T99" s="136"/>
      <c r="U99" s="136"/>
      <c r="V99" s="136"/>
      <c r="W99" s="136"/>
      <c r="X99" s="136"/>
      <c r="Y99" s="136"/>
      <c r="Z99" s="136"/>
      <c r="AA99" s="137"/>
      <c r="AB99" s="137"/>
      <c r="AC99" s="137"/>
      <c r="AD99" s="137"/>
      <c r="AE99" s="137"/>
      <c r="AF99" s="137"/>
      <c r="AG99" s="137"/>
      <c r="AH99" s="137"/>
      <c r="AI99" s="136"/>
      <c r="AJ99" s="136"/>
      <c r="AK99" s="136"/>
      <c r="AL99" s="136"/>
      <c r="AM99" s="136"/>
      <c r="AN99" s="136"/>
      <c r="AO99" s="136"/>
      <c r="AP99" s="136"/>
      <c r="AQ99" s="137"/>
      <c r="AR99" s="136"/>
      <c r="AS99" s="137"/>
      <c r="AT99" s="137"/>
      <c r="AU99" s="137"/>
      <c r="AV99" s="137"/>
      <c r="AW99" s="136"/>
      <c r="AX99" s="136"/>
      <c r="AY99" s="136"/>
      <c r="AZ99" s="136"/>
      <c r="BA99" s="136"/>
      <c r="BB99" s="136"/>
      <c r="BC99" s="136"/>
      <c r="BD99" s="136"/>
      <c r="BE99" s="137"/>
      <c r="BF99" s="138"/>
      <c r="BG99" s="137"/>
      <c r="BH99" s="138"/>
      <c r="BI99" s="457"/>
      <c r="BJ99" s="137"/>
      <c r="BK99" s="137"/>
      <c r="BL99" s="136"/>
      <c r="BM99" s="136"/>
      <c r="BN99" s="136"/>
      <c r="BO99" s="136"/>
      <c r="BP99" s="136"/>
      <c r="BQ99" s="136"/>
      <c r="BR99" s="136"/>
      <c r="BS99" s="136"/>
      <c r="BT99" s="137"/>
      <c r="BU99" s="137"/>
      <c r="BV99" s="137"/>
      <c r="BW99" s="137"/>
      <c r="BX99" s="137"/>
      <c r="BY99" s="137"/>
      <c r="BZ99" s="136"/>
      <c r="CA99" s="136"/>
      <c r="CB99" s="136"/>
      <c r="CC99" s="136"/>
      <c r="CD99" s="136"/>
      <c r="CE99" s="136"/>
      <c r="CF99" s="136"/>
      <c r="CG99" s="136"/>
      <c r="CH99" s="137"/>
      <c r="CI99" s="137"/>
      <c r="CJ99" s="137"/>
      <c r="CK99" s="137"/>
      <c r="CL99" s="137"/>
      <c r="CM99" s="137"/>
      <c r="CN99" s="137"/>
      <c r="CO99" s="137"/>
      <c r="CP99" s="136"/>
      <c r="CQ99" s="136"/>
      <c r="CR99" s="136"/>
      <c r="CS99" s="136"/>
      <c r="CT99" s="136"/>
      <c r="CU99" s="136"/>
      <c r="CV99" s="136"/>
      <c r="CW99" s="136"/>
      <c r="CX99" s="137"/>
      <c r="CY99" s="136"/>
      <c r="CZ99" s="137"/>
      <c r="DA99" s="137"/>
      <c r="DB99" s="137"/>
      <c r="DC99" s="137"/>
      <c r="DD99" s="136"/>
      <c r="DE99" s="136"/>
      <c r="DF99" s="136"/>
      <c r="DG99" s="136"/>
      <c r="DH99" s="136"/>
      <c r="DI99" s="136"/>
      <c r="DJ99" s="136"/>
      <c r="DK99" s="136"/>
      <c r="DL99" s="137"/>
      <c r="DM99" s="138"/>
      <c r="DN99" s="137"/>
    </row>
    <row r="100" spans="1:118" s="84" customFormat="1" ht="15" customHeight="1">
      <c r="A100" s="821" t="s">
        <v>219</v>
      </c>
      <c r="B100" s="821"/>
      <c r="C100" s="821"/>
      <c r="D100" s="821"/>
      <c r="E100" s="821"/>
      <c r="F100" s="821"/>
      <c r="G100" s="821"/>
      <c r="H100" s="821"/>
      <c r="I100" s="821"/>
      <c r="J100" s="821"/>
      <c r="K100" s="821"/>
      <c r="L100" s="821"/>
      <c r="M100" s="821"/>
      <c r="N100" s="821"/>
      <c r="O100" s="821"/>
      <c r="P100" s="821"/>
      <c r="Q100" s="821"/>
      <c r="R100" s="821"/>
      <c r="S100" s="821"/>
      <c r="T100" s="821"/>
      <c r="U100" s="821"/>
      <c r="V100" s="821"/>
      <c r="W100" s="821"/>
      <c r="X100" s="821"/>
      <c r="Y100" s="821"/>
      <c r="Z100" s="821"/>
      <c r="AA100" s="821"/>
      <c r="AB100" s="821"/>
      <c r="AC100" s="821"/>
      <c r="AD100" s="821"/>
      <c r="AE100" s="821"/>
      <c r="AF100" s="821"/>
      <c r="AG100" s="821"/>
      <c r="AH100" s="821"/>
      <c r="AI100" s="821"/>
      <c r="AJ100" s="821"/>
      <c r="AK100" s="821"/>
      <c r="AL100" s="821"/>
      <c r="AM100" s="821"/>
      <c r="AN100" s="821"/>
      <c r="AO100" s="821"/>
      <c r="AP100" s="821"/>
      <c r="AQ100" s="821"/>
      <c r="AR100" s="821"/>
      <c r="AS100" s="821"/>
      <c r="AT100" s="821"/>
      <c r="AU100" s="821"/>
      <c r="AV100" s="821"/>
      <c r="AW100" s="821"/>
      <c r="AX100" s="821"/>
      <c r="AY100" s="821"/>
      <c r="AZ100" s="821"/>
      <c r="BA100" s="821"/>
      <c r="BB100" s="821"/>
      <c r="BC100" s="821"/>
      <c r="BD100" s="821"/>
      <c r="BE100" s="821"/>
      <c r="BF100" s="821"/>
      <c r="BG100" s="821"/>
      <c r="BH100" s="821" t="s">
        <v>219</v>
      </c>
      <c r="BI100" s="821"/>
      <c r="BJ100" s="821"/>
      <c r="BK100" s="821"/>
      <c r="BL100" s="821"/>
      <c r="BM100" s="821"/>
      <c r="BN100" s="821"/>
      <c r="BO100" s="821"/>
      <c r="BP100" s="821"/>
      <c r="BQ100" s="821"/>
      <c r="BR100" s="821"/>
      <c r="BS100" s="821"/>
      <c r="BT100" s="821"/>
      <c r="BU100" s="821"/>
      <c r="BV100" s="821"/>
      <c r="BW100" s="821"/>
      <c r="BX100" s="821"/>
      <c r="BY100" s="821"/>
      <c r="BZ100" s="821"/>
      <c r="CA100" s="821"/>
      <c r="CB100" s="821"/>
      <c r="CC100" s="821"/>
      <c r="CD100" s="821"/>
      <c r="CE100" s="821"/>
      <c r="CF100" s="821"/>
      <c r="CG100" s="821"/>
      <c r="CH100" s="821"/>
      <c r="CI100" s="821"/>
      <c r="CJ100" s="821"/>
      <c r="CK100" s="821"/>
      <c r="CL100" s="821"/>
      <c r="CM100" s="821"/>
      <c r="CN100" s="821"/>
      <c r="CO100" s="821"/>
      <c r="CP100" s="821"/>
      <c r="CQ100" s="821"/>
      <c r="CR100" s="821"/>
      <c r="CS100" s="821"/>
      <c r="CT100" s="821"/>
      <c r="CU100" s="821"/>
      <c r="CV100" s="821"/>
      <c r="CW100" s="821"/>
      <c r="CX100" s="821"/>
      <c r="CY100" s="821"/>
      <c r="CZ100" s="821"/>
      <c r="DA100" s="821"/>
      <c r="DB100" s="821"/>
      <c r="DC100" s="821"/>
      <c r="DD100" s="821"/>
      <c r="DE100" s="821"/>
      <c r="DF100" s="821"/>
      <c r="DG100" s="821"/>
      <c r="DH100" s="821"/>
      <c r="DI100" s="821"/>
      <c r="DJ100" s="821"/>
      <c r="DK100" s="821"/>
      <c r="DL100" s="821"/>
      <c r="DM100" s="821"/>
      <c r="DN100" s="821"/>
    </row>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sheetData>
  <sheetProtection/>
  <mergeCells count="58">
    <mergeCell ref="B11:H12"/>
    <mergeCell ref="B28:H29"/>
    <mergeCell ref="M56:AC56"/>
    <mergeCell ref="A50:BG50"/>
    <mergeCell ref="A51:BG51"/>
    <mergeCell ref="A53:BG53"/>
    <mergeCell ref="A54:BG54"/>
    <mergeCell ref="AD56:AT56"/>
    <mergeCell ref="P38:S38"/>
    <mergeCell ref="AA13:AF13"/>
    <mergeCell ref="A100:BG100"/>
    <mergeCell ref="B61:H62"/>
    <mergeCell ref="B78:H79"/>
    <mergeCell ref="M57:AS57"/>
    <mergeCell ref="A1:BG1"/>
    <mergeCell ref="A3:BG3"/>
    <mergeCell ref="A4:BG4"/>
    <mergeCell ref="M6:AC6"/>
    <mergeCell ref="AD6:AT6"/>
    <mergeCell ref="M7:AS7"/>
    <mergeCell ref="BT7:CZ7"/>
    <mergeCell ref="BH50:DN50"/>
    <mergeCell ref="BI11:BO12"/>
    <mergeCell ref="BI28:BO29"/>
    <mergeCell ref="BH1:DN1"/>
    <mergeCell ref="BH3:DN3"/>
    <mergeCell ref="BH4:DN4"/>
    <mergeCell ref="BT6:CJ6"/>
    <mergeCell ref="CK6:DA6"/>
    <mergeCell ref="CV68:DC68"/>
    <mergeCell ref="BH51:DN51"/>
    <mergeCell ref="BH53:DN53"/>
    <mergeCell ref="BH54:DN54"/>
    <mergeCell ref="BT56:CJ56"/>
    <mergeCell ref="CK56:DA56"/>
    <mergeCell ref="CJ81:CM81"/>
    <mergeCell ref="CJ87:CM87"/>
    <mergeCell ref="BP91:BW91"/>
    <mergeCell ref="CJ91:CM91"/>
    <mergeCell ref="BV74:BY74"/>
    <mergeCell ref="CX74:DA74"/>
    <mergeCell ref="CG79:CP79"/>
    <mergeCell ref="DB97:DE97"/>
    <mergeCell ref="BH100:DN100"/>
    <mergeCell ref="DB91:DE91"/>
    <mergeCell ref="BR93:BU96"/>
    <mergeCell ref="CJ93:CM96"/>
    <mergeCell ref="DB93:DE96"/>
    <mergeCell ref="AB23:AE23"/>
    <mergeCell ref="P44:S44"/>
    <mergeCell ref="AN38:AQ38"/>
    <mergeCell ref="AN44:AQ44"/>
    <mergeCell ref="BR97:BU97"/>
    <mergeCell ref="BI79:BO79"/>
    <mergeCell ref="BT57:CZ57"/>
    <mergeCell ref="BI62:BO62"/>
    <mergeCell ref="BT68:CA68"/>
    <mergeCell ref="CJ97:CM97"/>
  </mergeCells>
  <printOptions horizontalCentered="1" verticalCentered="1"/>
  <pageMargins left="0.7874015748031497" right="0.5905511811023623" top="0.98425196850393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山里　努</dc:creator>
  <cp:keywords/>
  <dc:description/>
  <cp:lastModifiedBy>user</cp:lastModifiedBy>
  <cp:lastPrinted>2022-09-24T08:45:22Z</cp:lastPrinted>
  <dcterms:created xsi:type="dcterms:W3CDTF">2008-09-03T02:15:56Z</dcterms:created>
  <dcterms:modified xsi:type="dcterms:W3CDTF">2023-09-21T07:14:41Z</dcterms:modified>
  <cp:category/>
  <cp:version/>
  <cp:contentType/>
  <cp:contentStatus/>
</cp:coreProperties>
</file>